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\Documents\IZVJEŠTAJI GODIŠNJI\2022. godina\Planiranje 23-25\"/>
    </mc:Choice>
  </mc:AlternateContent>
  <bookViews>
    <workbookView xWindow="-120" yWindow="-120" windowWidth="29040" windowHeight="1584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8" r:id="rId5"/>
    <sheet name="List2" sheetId="2" r:id="rId6"/>
  </sheets>
  <definedNames>
    <definedName name="_xlnm._FilterDatabase" localSheetId="4" hidden="1">'Posebni dio'!#REF!</definedName>
    <definedName name="_xlnm.Print_Titles" localSheetId="4">'Posebni dio'!$1:$3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 l="1"/>
  <c r="D16" i="5"/>
  <c r="E16" i="5"/>
  <c r="F16" i="5"/>
  <c r="C14" i="5"/>
  <c r="D14" i="5"/>
  <c r="E14" i="5"/>
  <c r="F14" i="5"/>
  <c r="C12" i="5"/>
  <c r="C11" i="5" s="1"/>
  <c r="C10" i="5" s="1"/>
  <c r="D12" i="5"/>
  <c r="D11" i="5" s="1"/>
  <c r="D10" i="5" s="1"/>
  <c r="E12" i="5"/>
  <c r="E11" i="5" s="1"/>
  <c r="E10" i="5" s="1"/>
  <c r="F12" i="5"/>
  <c r="F11" i="5" s="1"/>
  <c r="F10" i="5" s="1"/>
  <c r="B16" i="5"/>
  <c r="B14" i="5"/>
  <c r="B12" i="5"/>
  <c r="B11" i="5" l="1"/>
  <c r="B10" i="5" s="1"/>
  <c r="H53" i="3"/>
  <c r="E53" i="3"/>
  <c r="F33" i="3"/>
  <c r="F53" i="3" s="1"/>
  <c r="H33" i="3"/>
  <c r="E33" i="3"/>
  <c r="F47" i="3"/>
  <c r="G47" i="3"/>
  <c r="H47" i="3"/>
  <c r="I47" i="3"/>
  <c r="E47" i="3"/>
  <c r="F48" i="3"/>
  <c r="G48" i="3"/>
  <c r="H48" i="3"/>
  <c r="I48" i="3"/>
  <c r="E48" i="3"/>
  <c r="F43" i="3"/>
  <c r="G43" i="3"/>
  <c r="H43" i="3"/>
  <c r="I43" i="3"/>
  <c r="E43" i="3"/>
  <c r="F37" i="3"/>
  <c r="G37" i="3"/>
  <c r="G33" i="3" s="1"/>
  <c r="G53" i="3" s="1"/>
  <c r="H37" i="3"/>
  <c r="I37" i="3"/>
  <c r="I33" i="3" s="1"/>
  <c r="I53" i="3" s="1"/>
  <c r="E37" i="3"/>
  <c r="F34" i="3"/>
  <c r="G34" i="3"/>
  <c r="H34" i="3"/>
  <c r="I34" i="3"/>
  <c r="E34" i="3"/>
  <c r="F19" i="3"/>
  <c r="G19" i="3"/>
  <c r="H19" i="3"/>
  <c r="I19" i="3"/>
  <c r="E19" i="3"/>
  <c r="F14" i="3"/>
  <c r="G14" i="3"/>
  <c r="H14" i="3"/>
  <c r="I14" i="3"/>
  <c r="E14" i="3"/>
  <c r="F12" i="3"/>
  <c r="G12" i="3"/>
  <c r="H12" i="3"/>
  <c r="I12" i="3"/>
  <c r="E12" i="3"/>
  <c r="F10" i="3"/>
  <c r="G10" i="3"/>
  <c r="H10" i="3"/>
  <c r="H9" i="3" s="1"/>
  <c r="I10" i="3"/>
  <c r="E10" i="3"/>
  <c r="F20" i="6"/>
  <c r="G20" i="6"/>
  <c r="E20" i="6"/>
  <c r="F8" i="6"/>
  <c r="G8" i="6"/>
  <c r="H8" i="6"/>
  <c r="I8" i="6"/>
  <c r="E8" i="6"/>
  <c r="F17" i="6"/>
  <c r="G17" i="6"/>
  <c r="E17" i="6"/>
  <c r="I9" i="3" l="1"/>
  <c r="I21" i="3" s="1"/>
  <c r="H21" i="3"/>
  <c r="G9" i="3"/>
  <c r="G21" i="3" s="1"/>
  <c r="E9" i="3"/>
  <c r="E21" i="3" s="1"/>
  <c r="F9" i="3"/>
  <c r="F21" i="3" s="1"/>
  <c r="F18" i="6"/>
  <c r="G18" i="6"/>
  <c r="H18" i="6"/>
  <c r="H17" i="6" s="1"/>
  <c r="H20" i="6" s="1"/>
  <c r="I18" i="6"/>
  <c r="I17" i="6" s="1"/>
  <c r="I20" i="6" s="1"/>
  <c r="F13" i="6"/>
  <c r="G13" i="6"/>
  <c r="H13" i="6"/>
  <c r="I13" i="6"/>
  <c r="F11" i="6"/>
  <c r="G11" i="6"/>
  <c r="H11" i="6"/>
  <c r="I11" i="6"/>
  <c r="F9" i="6"/>
  <c r="G9" i="6"/>
  <c r="H9" i="6"/>
  <c r="I9" i="6"/>
  <c r="E18" i="6"/>
  <c r="E13" i="6"/>
  <c r="E9" i="6"/>
  <c r="E11" i="6"/>
  <c r="D9" i="8" l="1"/>
  <c r="D8" i="8" s="1"/>
  <c r="D7" i="8" s="1"/>
  <c r="D6" i="8" s="1"/>
  <c r="D5" i="8" s="1"/>
  <c r="D4" i="8" s="1"/>
  <c r="E9" i="8"/>
  <c r="E8" i="8" s="1"/>
  <c r="E7" i="8" s="1"/>
  <c r="E6" i="8" s="1"/>
  <c r="E5" i="8" s="1"/>
  <c r="E4" i="8" s="1"/>
  <c r="F9" i="8"/>
  <c r="F8" i="8" s="1"/>
  <c r="F7" i="8" s="1"/>
  <c r="F6" i="8" s="1"/>
  <c r="F5" i="8" s="1"/>
  <c r="F4" i="8" s="1"/>
  <c r="G9" i="8"/>
  <c r="G8" i="8" s="1"/>
  <c r="G7" i="8" s="1"/>
  <c r="G6" i="8" s="1"/>
  <c r="G5" i="8" s="1"/>
  <c r="G4" i="8" s="1"/>
  <c r="D195" i="8"/>
  <c r="E195" i="8"/>
  <c r="E194" i="8" s="1"/>
  <c r="E193" i="8" s="1"/>
  <c r="F195" i="8"/>
  <c r="F194" i="8" s="1"/>
  <c r="F193" i="8" s="1"/>
  <c r="G195" i="8"/>
  <c r="G194" i="8" s="1"/>
  <c r="G193" i="8" s="1"/>
  <c r="C195" i="8"/>
  <c r="C9" i="8"/>
  <c r="D57" i="8"/>
  <c r="D56" i="8" s="1"/>
  <c r="D55" i="8" s="1"/>
  <c r="D54" i="8" s="1"/>
  <c r="E57" i="8"/>
  <c r="E56" i="8" s="1"/>
  <c r="E55" i="8" s="1"/>
  <c r="E54" i="8" s="1"/>
  <c r="F57" i="8"/>
  <c r="F56" i="8" s="1"/>
  <c r="F55" i="8" s="1"/>
  <c r="F54" i="8" s="1"/>
  <c r="G57" i="8"/>
  <c r="G56" i="8" s="1"/>
  <c r="G55" i="8" s="1"/>
  <c r="G54" i="8" s="1"/>
  <c r="C57" i="8"/>
  <c r="C56" i="8" s="1"/>
  <c r="C55" i="8" s="1"/>
  <c r="C54" i="8" s="1"/>
  <c r="D191" i="8"/>
  <c r="D190" i="8" s="1"/>
  <c r="D189" i="8" s="1"/>
  <c r="E191" i="8"/>
  <c r="E190" i="8" s="1"/>
  <c r="E189" i="8" s="1"/>
  <c r="F191" i="8"/>
  <c r="F190" i="8" s="1"/>
  <c r="F189" i="8" s="1"/>
  <c r="G191" i="8"/>
  <c r="G190" i="8" s="1"/>
  <c r="G189" i="8" s="1"/>
  <c r="C191" i="8"/>
  <c r="C190" i="8" s="1"/>
  <c r="C189" i="8" s="1"/>
  <c r="D187" i="8"/>
  <c r="D186" i="8" s="1"/>
  <c r="D185" i="8" s="1"/>
  <c r="E187" i="8"/>
  <c r="E186" i="8" s="1"/>
  <c r="E185" i="8" s="1"/>
  <c r="F187" i="8"/>
  <c r="F186" i="8" s="1"/>
  <c r="F185" i="8" s="1"/>
  <c r="G187" i="8"/>
  <c r="G186" i="8" s="1"/>
  <c r="G185" i="8" s="1"/>
  <c r="C187" i="8"/>
  <c r="C186" i="8" s="1"/>
  <c r="C185" i="8" s="1"/>
  <c r="D194" i="8"/>
  <c r="D193" i="8" s="1"/>
  <c r="C194" i="8"/>
  <c r="C193" i="8" s="1"/>
  <c r="D182" i="8"/>
  <c r="D181" i="8" s="1"/>
  <c r="D180" i="8" s="1"/>
  <c r="E182" i="8"/>
  <c r="E181" i="8" s="1"/>
  <c r="E180" i="8" s="1"/>
  <c r="F182" i="8"/>
  <c r="F181" i="8" s="1"/>
  <c r="F180" i="8" s="1"/>
  <c r="G182" i="8"/>
  <c r="G181" i="8" s="1"/>
  <c r="G180" i="8" s="1"/>
  <c r="C182" i="8"/>
  <c r="C181" i="8" s="1"/>
  <c r="C180" i="8" s="1"/>
  <c r="D178" i="8"/>
  <c r="E178" i="8"/>
  <c r="F178" i="8"/>
  <c r="G178" i="8"/>
  <c r="C178" i="8"/>
  <c r="D173" i="8"/>
  <c r="D172" i="8" s="1"/>
  <c r="D171" i="8" s="1"/>
  <c r="E173" i="8"/>
  <c r="E172" i="8" s="1"/>
  <c r="E171" i="8" s="1"/>
  <c r="F173" i="8"/>
  <c r="F172" i="8" s="1"/>
  <c r="F171" i="8" s="1"/>
  <c r="G173" i="8"/>
  <c r="G172" i="8" s="1"/>
  <c r="G171" i="8" s="1"/>
  <c r="C173" i="8"/>
  <c r="C172" i="8" s="1"/>
  <c r="C171" i="8" s="1"/>
  <c r="D169" i="8"/>
  <c r="E169" i="8"/>
  <c r="F169" i="8"/>
  <c r="G169" i="8"/>
  <c r="C169" i="8"/>
  <c r="D162" i="8"/>
  <c r="E162" i="8"/>
  <c r="F162" i="8"/>
  <c r="G162" i="8"/>
  <c r="C162" i="8"/>
  <c r="D150" i="8"/>
  <c r="E150" i="8"/>
  <c r="F150" i="8"/>
  <c r="G150" i="8"/>
  <c r="C150" i="8"/>
  <c r="D157" i="8"/>
  <c r="E157" i="8"/>
  <c r="F157" i="8"/>
  <c r="G157" i="8"/>
  <c r="C157" i="8"/>
  <c r="D129" i="8"/>
  <c r="E129" i="8"/>
  <c r="F129" i="8"/>
  <c r="G129" i="8"/>
  <c r="C129" i="8"/>
  <c r="D122" i="8"/>
  <c r="E122" i="8"/>
  <c r="F122" i="8"/>
  <c r="G122" i="8"/>
  <c r="C122" i="8"/>
  <c r="C133" i="8"/>
  <c r="D133" i="8"/>
  <c r="E133" i="8"/>
  <c r="F133" i="8"/>
  <c r="G133" i="8"/>
  <c r="D144" i="8"/>
  <c r="E144" i="8"/>
  <c r="F144" i="8"/>
  <c r="G144" i="8"/>
  <c r="C144" i="8"/>
  <c r="C8" i="8" l="1"/>
  <c r="C7" i="8"/>
  <c r="C6" i="8"/>
  <c r="F184" i="8"/>
  <c r="G184" i="8"/>
  <c r="C184" i="8"/>
  <c r="E184" i="8"/>
  <c r="D184" i="8"/>
  <c r="C132" i="8"/>
  <c r="C131" i="8" s="1"/>
  <c r="C121" i="8"/>
  <c r="G121" i="8"/>
  <c r="G120" i="8" s="1"/>
  <c r="F132" i="8"/>
  <c r="F131" i="8" s="1"/>
  <c r="F121" i="8"/>
  <c r="F120" i="8" s="1"/>
  <c r="G132" i="8"/>
  <c r="G131" i="8" s="1"/>
  <c r="E132" i="8"/>
  <c r="E131" i="8" s="1"/>
  <c r="D121" i="8"/>
  <c r="D120" i="8" s="1"/>
  <c r="E121" i="8"/>
  <c r="E120" i="8" s="1"/>
  <c r="D132" i="8"/>
  <c r="D131" i="8" s="1"/>
  <c r="C5" i="8" l="1"/>
  <c r="F119" i="8"/>
  <c r="E119" i="8"/>
  <c r="D119" i="8"/>
  <c r="G119" i="8"/>
  <c r="C4" i="8" l="1"/>
  <c r="D115" i="8"/>
  <c r="E115" i="8"/>
  <c r="F115" i="8"/>
  <c r="G115" i="8"/>
  <c r="C115" i="8"/>
  <c r="G73" i="8"/>
  <c r="G72" i="8" s="1"/>
  <c r="G70" i="8" s="1"/>
  <c r="F73" i="8"/>
  <c r="F72" i="8" s="1"/>
  <c r="E73" i="8"/>
  <c r="E72" i="8" s="1"/>
  <c r="E71" i="8" s="1"/>
  <c r="D73" i="8"/>
  <c r="D72" i="8" s="1"/>
  <c r="C73" i="8"/>
  <c r="C72" i="8" s="1"/>
  <c r="D109" i="8"/>
  <c r="E109" i="8"/>
  <c r="F109" i="8"/>
  <c r="G109" i="8"/>
  <c r="C109" i="8"/>
  <c r="D50" i="8"/>
  <c r="D49" i="8" s="1"/>
  <c r="E50" i="8"/>
  <c r="E49" i="8" s="1"/>
  <c r="E48" i="8" s="1"/>
  <c r="F50" i="8"/>
  <c r="F49" i="8" s="1"/>
  <c r="G50" i="8"/>
  <c r="G49" i="8" s="1"/>
  <c r="C50" i="8"/>
  <c r="C49" i="8" s="1"/>
  <c r="C71" i="8" l="1"/>
  <c r="C70" i="8"/>
  <c r="G71" i="8"/>
  <c r="F70" i="8"/>
  <c r="F71" i="8"/>
  <c r="D71" i="8"/>
  <c r="D70" i="8"/>
  <c r="E70" i="8"/>
  <c r="E47" i="8"/>
  <c r="G48" i="8"/>
  <c r="G47" i="8"/>
  <c r="C48" i="8"/>
  <c r="C47" i="8"/>
  <c r="D48" i="8"/>
  <c r="D47" i="8"/>
  <c r="F47" i="8"/>
  <c r="F48" i="8"/>
  <c r="G67" i="8"/>
  <c r="F67" i="8"/>
  <c r="E67" i="8"/>
  <c r="D67" i="8"/>
  <c r="C67" i="8"/>
  <c r="G63" i="8"/>
  <c r="F63" i="8"/>
  <c r="E63" i="8"/>
  <c r="D63" i="8"/>
  <c r="C63" i="8"/>
  <c r="G62" i="8" l="1"/>
  <c r="G61" i="8" s="1"/>
  <c r="F60" i="8"/>
  <c r="G60" i="8"/>
  <c r="F62" i="8"/>
  <c r="F61" i="8" s="1"/>
  <c r="E62" i="8"/>
  <c r="E61" i="8" s="1"/>
  <c r="C62" i="8"/>
  <c r="C61" i="8" s="1"/>
  <c r="C60" i="8"/>
  <c r="D60" i="8"/>
  <c r="D62" i="8"/>
  <c r="D61" i="8" s="1"/>
  <c r="E60" i="8"/>
  <c r="G82" i="8"/>
  <c r="F82" i="8"/>
  <c r="E82" i="8"/>
  <c r="D82" i="8"/>
  <c r="C82" i="8"/>
  <c r="G78" i="8"/>
  <c r="F78" i="8"/>
  <c r="E78" i="8"/>
  <c r="D78" i="8"/>
  <c r="C78" i="8"/>
  <c r="D98" i="8"/>
  <c r="E98" i="8"/>
  <c r="F98" i="8"/>
  <c r="G98" i="8"/>
  <c r="D102" i="8"/>
  <c r="E102" i="8"/>
  <c r="F102" i="8"/>
  <c r="G102" i="8"/>
  <c r="C102" i="8"/>
  <c r="C98" i="8"/>
  <c r="D92" i="8"/>
  <c r="E92" i="8"/>
  <c r="F92" i="8"/>
  <c r="G92" i="8"/>
  <c r="D88" i="8"/>
  <c r="D87" i="8" s="1"/>
  <c r="D86" i="8" s="1"/>
  <c r="E88" i="8"/>
  <c r="E87" i="8" s="1"/>
  <c r="E86" i="8" s="1"/>
  <c r="F88" i="8"/>
  <c r="G88" i="8"/>
  <c r="C88" i="8"/>
  <c r="C92" i="8"/>
  <c r="D43" i="8"/>
  <c r="D42" i="8" s="1"/>
  <c r="E43" i="8"/>
  <c r="E42" i="8" s="1"/>
  <c r="F43" i="8"/>
  <c r="F42" i="8" s="1"/>
  <c r="G43" i="8"/>
  <c r="G42" i="8" s="1"/>
  <c r="C43" i="8"/>
  <c r="E37" i="8"/>
  <c r="F37" i="8"/>
  <c r="G37" i="8"/>
  <c r="C37" i="8"/>
  <c r="D37" i="8"/>
  <c r="E18" i="8"/>
  <c r="F18" i="8"/>
  <c r="G18" i="8"/>
  <c r="C18" i="8"/>
  <c r="D18" i="8"/>
  <c r="C75" i="8" l="1"/>
  <c r="G75" i="8"/>
  <c r="F77" i="8"/>
  <c r="F76" i="8" s="1"/>
  <c r="F75" i="8"/>
  <c r="D75" i="8"/>
  <c r="D77" i="8"/>
  <c r="D76" i="8" s="1"/>
  <c r="E77" i="8"/>
  <c r="E76" i="8" s="1"/>
  <c r="E75" i="8"/>
  <c r="C77" i="8"/>
  <c r="C76" i="8" s="1"/>
  <c r="G77" i="8"/>
  <c r="G76" i="8" s="1"/>
  <c r="G87" i="8"/>
  <c r="G86" i="8" s="1"/>
  <c r="G85" i="8"/>
  <c r="F87" i="8"/>
  <c r="F86" i="8" s="1"/>
  <c r="F85" i="8"/>
  <c r="D85" i="8"/>
  <c r="E85" i="8"/>
  <c r="F40" i="8"/>
  <c r="F41" i="8"/>
  <c r="E40" i="8"/>
  <c r="E41" i="8"/>
  <c r="D40" i="8"/>
  <c r="D41" i="8"/>
  <c r="G40" i="8"/>
  <c r="G41" i="8"/>
  <c r="G201" i="8"/>
  <c r="G200" i="8" s="1"/>
  <c r="F201" i="8"/>
  <c r="F200" i="8" s="1"/>
  <c r="E201" i="8"/>
  <c r="E200" i="8" s="1"/>
  <c r="D201" i="8"/>
  <c r="D200" i="8" s="1"/>
  <c r="C201" i="8"/>
  <c r="G177" i="8"/>
  <c r="F177" i="8"/>
  <c r="E177" i="8"/>
  <c r="D177" i="8"/>
  <c r="C177" i="8"/>
  <c r="C176" i="8" s="1"/>
  <c r="C175" i="8" s="1"/>
  <c r="G168" i="8"/>
  <c r="F168" i="8"/>
  <c r="E168" i="8"/>
  <c r="D168" i="8"/>
  <c r="G161" i="8"/>
  <c r="F161" i="8"/>
  <c r="E161" i="8"/>
  <c r="D161" i="8"/>
  <c r="G114" i="8"/>
  <c r="F114" i="8"/>
  <c r="E114" i="8"/>
  <c r="D114" i="8"/>
  <c r="C114" i="8"/>
  <c r="C113" i="8" s="1"/>
  <c r="G108" i="8"/>
  <c r="F108" i="8"/>
  <c r="E108" i="8"/>
  <c r="D108" i="8"/>
  <c r="C108" i="8"/>
  <c r="C107" i="8" s="1"/>
  <c r="C106" i="8" s="1"/>
  <c r="F199" i="8" l="1"/>
  <c r="F198" i="8" s="1"/>
  <c r="G199" i="8"/>
  <c r="G198" i="8" s="1"/>
  <c r="E199" i="8"/>
  <c r="E198" i="8" s="1"/>
  <c r="D199" i="8"/>
  <c r="D198" i="8" s="1"/>
  <c r="G176" i="8"/>
  <c r="G175" i="8" s="1"/>
  <c r="E176" i="8"/>
  <c r="E175" i="8" s="1"/>
  <c r="F176" i="8"/>
  <c r="F175" i="8" s="1"/>
  <c r="D176" i="8"/>
  <c r="D175" i="8" s="1"/>
  <c r="G167" i="8"/>
  <c r="G166" i="8" s="1"/>
  <c r="F167" i="8"/>
  <c r="F166" i="8" s="1"/>
  <c r="D167" i="8"/>
  <c r="D166" i="8" s="1"/>
  <c r="E167" i="8"/>
  <c r="E166" i="8" s="1"/>
  <c r="E159" i="8"/>
  <c r="E160" i="8"/>
  <c r="F159" i="8"/>
  <c r="F160" i="8"/>
  <c r="G159" i="8"/>
  <c r="G160" i="8"/>
  <c r="D159" i="8"/>
  <c r="D160" i="8"/>
  <c r="G112" i="8"/>
  <c r="G111" i="8" s="1"/>
  <c r="G113" i="8"/>
  <c r="D112" i="8"/>
  <c r="D111" i="8" s="1"/>
  <c r="D113" i="8"/>
  <c r="E112" i="8"/>
  <c r="E111" i="8" s="1"/>
  <c r="E113" i="8"/>
  <c r="F112" i="8"/>
  <c r="F111" i="8" s="1"/>
  <c r="F113" i="8"/>
  <c r="G107" i="8"/>
  <c r="F107" i="8"/>
  <c r="D107" i="8"/>
  <c r="E107" i="8"/>
  <c r="D97" i="8"/>
  <c r="D96" i="8" s="1"/>
  <c r="D149" i="8"/>
  <c r="G149" i="8"/>
  <c r="E95" i="8"/>
  <c r="E53" i="8" s="1"/>
  <c r="E149" i="8"/>
  <c r="F17" i="8"/>
  <c r="G97" i="8"/>
  <c r="G96" i="8" s="1"/>
  <c r="F95" i="8"/>
  <c r="F53" i="8" s="1"/>
  <c r="G17" i="8"/>
  <c r="E17" i="8"/>
  <c r="C42" i="8"/>
  <c r="C112" i="8"/>
  <c r="C111" i="8" s="1"/>
  <c r="F149" i="8"/>
  <c r="D17" i="8"/>
  <c r="C161" i="8"/>
  <c r="C200" i="8"/>
  <c r="C199" i="8" s="1"/>
  <c r="C159" i="8" l="1"/>
  <c r="C160" i="8"/>
  <c r="G147" i="8"/>
  <c r="G118" i="8" s="1"/>
  <c r="G117" i="8" s="1"/>
  <c r="G148" i="8"/>
  <c r="D147" i="8"/>
  <c r="D118" i="8" s="1"/>
  <c r="D117" i="8" s="1"/>
  <c r="D148" i="8"/>
  <c r="E147" i="8"/>
  <c r="E148" i="8"/>
  <c r="F147" i="8"/>
  <c r="F148" i="8"/>
  <c r="D106" i="8"/>
  <c r="D105" i="8" s="1"/>
  <c r="F106" i="8"/>
  <c r="F105" i="8" s="1"/>
  <c r="F52" i="8" s="1"/>
  <c r="E106" i="8"/>
  <c r="E105" i="8" s="1"/>
  <c r="E52" i="8" s="1"/>
  <c r="G106" i="8"/>
  <c r="G105" i="8" s="1"/>
  <c r="E118" i="8"/>
  <c r="E117" i="8" s="1"/>
  <c r="D15" i="8"/>
  <c r="D14" i="8" s="1"/>
  <c r="D13" i="8" s="1"/>
  <c r="D16" i="8"/>
  <c r="C40" i="8"/>
  <c r="C41" i="8"/>
  <c r="F15" i="8"/>
  <c r="F14" i="8" s="1"/>
  <c r="F13" i="8" s="1"/>
  <c r="F16" i="8"/>
  <c r="E15" i="8"/>
  <c r="E14" i="8" s="1"/>
  <c r="E13" i="8" s="1"/>
  <c r="E16" i="8"/>
  <c r="G15" i="8"/>
  <c r="G14" i="8" s="1"/>
  <c r="G13" i="8" s="1"/>
  <c r="G16" i="8"/>
  <c r="D95" i="8"/>
  <c r="D53" i="8" s="1"/>
  <c r="F97" i="8"/>
  <c r="F96" i="8" s="1"/>
  <c r="E97" i="8"/>
  <c r="E96" i="8" s="1"/>
  <c r="F118" i="8"/>
  <c r="F117" i="8" s="1"/>
  <c r="G95" i="8"/>
  <c r="C149" i="8"/>
  <c r="C148" i="8" s="1"/>
  <c r="C168" i="8"/>
  <c r="C167" i="8" s="1"/>
  <c r="C166" i="8" s="1"/>
  <c r="C95" i="8"/>
  <c r="C97" i="8"/>
  <c r="C96" i="8" s="1"/>
  <c r="C105" i="8"/>
  <c r="C87" i="8"/>
  <c r="C86" i="8" s="1"/>
  <c r="C85" i="8"/>
  <c r="C53" i="8" s="1"/>
  <c r="C17" i="8"/>
  <c r="C16" i="8" s="1"/>
  <c r="F203" i="8" l="1"/>
  <c r="E203" i="8"/>
  <c r="C120" i="8"/>
  <c r="C119" i="8" s="1"/>
  <c r="G53" i="8"/>
  <c r="G52" i="8" s="1"/>
  <c r="G203" i="8" s="1"/>
  <c r="D52" i="8"/>
  <c r="D203" i="8" s="1"/>
  <c r="C198" i="8"/>
  <c r="C147" i="8"/>
  <c r="C15" i="8"/>
  <c r="C118" i="8" l="1"/>
  <c r="C14" i="8"/>
  <c r="C52" i="8"/>
  <c r="C13" i="8" l="1"/>
  <c r="C117" i="8"/>
  <c r="C203" i="8" l="1"/>
</calcChain>
</file>

<file path=xl/sharedStrings.xml><?xml version="1.0" encoding="utf-8"?>
<sst xmlns="http://schemas.openxmlformats.org/spreadsheetml/2006/main" count="452" uniqueCount="205">
  <si>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</si>
  <si>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</si>
  <si>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</si>
  <si>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</si>
  <si>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</si>
  <si>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</si>
  <si>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</si>
  <si>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</si>
  <si>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</si>
  <si>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</si>
  <si>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</si>
  <si>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</si>
  <si>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</si>
  <si>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</si>
  <si>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</si>
  <si>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</si>
  <si>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</si>
  <si>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</si>
  <si>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</si>
  <si>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</si>
  <si>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</si>
  <si>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</si>
  <si>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</si>
  <si>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</si>
  <si>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</si>
  <si>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</si>
  <si>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</si>
  <si>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</si>
  <si>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</si>
  <si>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I. OPĆI DIO</t>
  </si>
  <si>
    <t>Šifra</t>
  </si>
  <si>
    <t>Materijalni rashodi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</si>
  <si>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</si>
  <si>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</si>
  <si>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</si>
  <si>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</si>
  <si>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</si>
  <si>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</si>
  <si>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</si>
  <si>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</si>
  <si>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</si>
  <si>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</si>
  <si>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</si>
  <si>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</si>
  <si>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</si>
  <si>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</si>
  <si>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</si>
  <si>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</si>
  <si>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PRORAČUNSKOG KORISNIKA JEDINICE LOKALNE I PODRUČNE (REGIONALNE) SAMOUPRAVE 
ZA 2023. I PROJEKCIJA ZA 2024. I 2025. GODINU - OŠ POSAVSKI BREGI</t>
  </si>
  <si>
    <t>Glavni program P15</t>
  </si>
  <si>
    <t>Izvor 1.1.</t>
  </si>
  <si>
    <t>Program 1001</t>
  </si>
  <si>
    <t>MINIMALNI STANDARD U OSNOVNOM ŠKOLSTVU - MATERIJALNI I FINANCIJSKI RASHODI</t>
  </si>
  <si>
    <t xml:space="preserve">Aktivnost A100001 </t>
  </si>
  <si>
    <t>Službena putovanja</t>
  </si>
  <si>
    <t>Stručno usavršavanje zaposlenika</t>
  </si>
  <si>
    <t>Nakn.za korišt.priv.autom.u služb.svrhe</t>
  </si>
  <si>
    <t>Uredski materijal i ostali mater.rashodi</t>
  </si>
  <si>
    <t xml:space="preserve">Energija                                               </t>
  </si>
  <si>
    <t>Sitni inventar i auto gume</t>
  </si>
  <si>
    <t>Službena, radna i zašt.odjeća i obuća</t>
  </si>
  <si>
    <t>Usluge telefona, pošte i prijevoza</t>
  </si>
  <si>
    <t>Komunalne usluge</t>
  </si>
  <si>
    <t>Zakupnine i najamnine</t>
  </si>
  <si>
    <t xml:space="preserve">Zdravstvene i veterinarske usluge            </t>
  </si>
  <si>
    <t>Intelektualne i osobne usluge</t>
  </si>
  <si>
    <t>Računalne usluge</t>
  </si>
  <si>
    <t>Ostale usluge</t>
  </si>
  <si>
    <t>Ostali nespomenuti rashodi poslovanja</t>
  </si>
  <si>
    <t>Reprezentacija</t>
  </si>
  <si>
    <t>Članarine</t>
  </si>
  <si>
    <t>Pristojbe i naknade</t>
  </si>
  <si>
    <t>Financijski  rashodi</t>
  </si>
  <si>
    <t>Bankarske usl. i usl.platnog prometa</t>
  </si>
  <si>
    <t>Zatezne kamate</t>
  </si>
  <si>
    <t xml:space="preserve">Aktivnost A100002 </t>
  </si>
  <si>
    <t>TEKUĆE I INVESTICIJSKO ODRŽAVANJE - minimalni standard</t>
  </si>
  <si>
    <t>Mater.i dijelovi za tek. i invest.održavanje</t>
  </si>
  <si>
    <t>Usluge tekućeg i invest.održavanja</t>
  </si>
  <si>
    <t>POJAČANI STANDARD U ŠKOLSTVU - potrebe iznad minimalnog standarda</t>
  </si>
  <si>
    <t xml:space="preserve">Tekući projekt  T100041  </t>
  </si>
  <si>
    <t>E-TEHNIČAR</t>
  </si>
  <si>
    <t xml:space="preserve">Tekući projekt  T100054  </t>
  </si>
  <si>
    <t>PRSTEN POTPORE V</t>
  </si>
  <si>
    <t>Plaće za redovan rad</t>
  </si>
  <si>
    <t>Ostali rashodi za zaposlene</t>
  </si>
  <si>
    <t>Doprinosi za obvezno zdravstv.osiguranje</t>
  </si>
  <si>
    <t>Naknade za prijevoz,za rad na terenu i odv.ž.</t>
  </si>
  <si>
    <t xml:space="preserve">Tekući projekt  T100055  </t>
  </si>
  <si>
    <t>PRSTEN POTPORE VI</t>
  </si>
  <si>
    <t>KAPITALNO ULAGANJE</t>
  </si>
  <si>
    <t xml:space="preserve">Tekući projekt T100001 </t>
  </si>
  <si>
    <t>OPREMA ŠKOLA</t>
  </si>
  <si>
    <t>Rashodi za nabavu proiz.dugotr.  imovine</t>
  </si>
  <si>
    <t>Uredska oprema i namještaj</t>
  </si>
  <si>
    <t>TEKUĆE I INVESTICIJSKO ODRŽAVANJE U ŠKOLSTVU</t>
  </si>
  <si>
    <t>PROGRAMI OSNOVNIH ŠKOLA IZVAN ŽUPANIJSKOG PRORAČUNA</t>
  </si>
  <si>
    <t>Premije osiguranja</t>
  </si>
  <si>
    <t>Troškovi sudskih postupaka</t>
  </si>
  <si>
    <t>Ostali nespomenuti financijski rashodi</t>
  </si>
  <si>
    <t>ADMINISTRATIVNO, TEHNIČKO I STRUČNO OSOBLJE</t>
  </si>
  <si>
    <t>Plaće za prekovremeni rad</t>
  </si>
  <si>
    <t>Plaće za posebne uvjete rada</t>
  </si>
  <si>
    <t>Doprinosi za obvezno osig. u sl.nezap.</t>
  </si>
  <si>
    <t>Naknade za prijevoz zaposl.,rad na terenu</t>
  </si>
  <si>
    <t>Tekući projekt  T100002</t>
  </si>
  <si>
    <t>NATJECANJA</t>
  </si>
  <si>
    <t>Naknade za rad povjerenstava i sl.</t>
  </si>
  <si>
    <t xml:space="preserve">Tekući projekt T100003 </t>
  </si>
  <si>
    <t>ŠKOLSKA KUHINJA</t>
  </si>
  <si>
    <t>Materijal i sirovine (namirnice)</t>
  </si>
  <si>
    <t xml:space="preserve">Tekući projekt T100010 </t>
  </si>
  <si>
    <t>OSTALE IZVANŠKOLSKE AKTIVNOSTI</t>
  </si>
  <si>
    <t xml:space="preserve">Tekući projekt T1000012 </t>
  </si>
  <si>
    <t>Knjige</t>
  </si>
  <si>
    <t>Tekući projekt T100020</t>
  </si>
  <si>
    <t>NABAVA UDŽBENIKA ZA UČENIKE</t>
  </si>
  <si>
    <t>POTICANJE KORIŠTENJA SREDSTAVA EU</t>
  </si>
  <si>
    <t>Tekući projekt T100011</t>
  </si>
  <si>
    <t>NOVA ŠKOSKA ŠHEMA VOĆA I POVRĆA, TE MLIJEKA I MLIJEČNIH PROIZVODA</t>
  </si>
  <si>
    <t>SVEUKUPNO :</t>
  </si>
  <si>
    <t>PLAN 2022.</t>
  </si>
  <si>
    <t>IZVRŠENJE 2021.</t>
  </si>
  <si>
    <t>PLAN ZA 2023.</t>
  </si>
  <si>
    <t>PROJEKCIJA ZA 2024.</t>
  </si>
  <si>
    <t>PROJEKCIJA ZA 2025.</t>
  </si>
  <si>
    <t>Program P151001</t>
  </si>
  <si>
    <t>Izvor 4.1.</t>
  </si>
  <si>
    <t>Decentralizirana sredstva -OŠ</t>
  </si>
  <si>
    <t>Glavni program P17</t>
  </si>
  <si>
    <t>Program P171001</t>
  </si>
  <si>
    <t xml:space="preserve">Tekući projekt  T100047  </t>
  </si>
  <si>
    <t>PRSTEN POTPORE IV</t>
  </si>
  <si>
    <t xml:space="preserve">Tekući projekt  T100031  </t>
  </si>
  <si>
    <t>PRSTEN POTPORE III</t>
  </si>
  <si>
    <t xml:space="preserve">Program  P171002  </t>
  </si>
  <si>
    <t xml:space="preserve">Aktivnost A100003 </t>
  </si>
  <si>
    <t>ENERGENTI</t>
  </si>
  <si>
    <t xml:space="preserve">Program  P171003  </t>
  </si>
  <si>
    <t>Rashodi za nabavu proiz.dugotr.imov.</t>
  </si>
  <si>
    <t>Izvor 5.K.</t>
  </si>
  <si>
    <t>Pomoći</t>
  </si>
  <si>
    <t>Izvor 3.7.</t>
  </si>
  <si>
    <t>Vlastiti prihodi - višak 922</t>
  </si>
  <si>
    <t>Glavni progam P63</t>
  </si>
  <si>
    <t>Izvor 4.L.</t>
  </si>
  <si>
    <t>Prihodi za posebne namjene - OŠ</t>
  </si>
  <si>
    <t>Glavni program P52</t>
  </si>
  <si>
    <t>Tekući projekt T100003</t>
  </si>
  <si>
    <t>Materijal i sirovine (mlijeko)</t>
  </si>
  <si>
    <t>Materijal i sirovine (voće)</t>
  </si>
  <si>
    <t>Program P521001</t>
  </si>
  <si>
    <t>Materijal i sirovine (med)</t>
  </si>
  <si>
    <t>Izvor 5.Đ.</t>
  </si>
  <si>
    <t>Ministarstvo poljoprivrede</t>
  </si>
  <si>
    <t>II. POSEBNI DIO ( EUR )</t>
  </si>
  <si>
    <t>5.K.</t>
  </si>
  <si>
    <t xml:space="preserve">Pomoći </t>
  </si>
  <si>
    <t>Prihodi od upr. i administr. pristojbi, pristojbi po pos. propisima i naknada</t>
  </si>
  <si>
    <t>4.L.</t>
  </si>
  <si>
    <t>Prihodi za posebne namjene</t>
  </si>
  <si>
    <t>Rezultat poslovanja</t>
  </si>
  <si>
    <t>3.7.</t>
  </si>
  <si>
    <t>Prihodi iz nadležnog proračuna i HZZO-a temeljem ugovornih obveza</t>
  </si>
  <si>
    <t>1.1.</t>
  </si>
  <si>
    <t>4.1.</t>
  </si>
  <si>
    <t>Decentralizirana sredstva</t>
  </si>
  <si>
    <t>5.Đ.</t>
  </si>
  <si>
    <t>B. RAČUN FINANCIRANJA   (EUR)</t>
  </si>
  <si>
    <t>5.K</t>
  </si>
  <si>
    <t>Prihodi od upr. i administr.pristojbi, pristojbi po pos.propisima i naknada</t>
  </si>
  <si>
    <t>VLASTITI IZVORI</t>
  </si>
  <si>
    <t xml:space="preserve">6 + 9 </t>
  </si>
  <si>
    <t>Vlastiti izvori</t>
  </si>
  <si>
    <t>6+9</t>
  </si>
  <si>
    <t>Vlastiti prihodi -  višak 922</t>
  </si>
  <si>
    <t>Financijski rashodi</t>
  </si>
  <si>
    <t>3+4</t>
  </si>
  <si>
    <t>A. RAČUN PRIHODA I RASHODA   (EUR)</t>
  </si>
  <si>
    <t>09 Obrazovanje</t>
  </si>
  <si>
    <t>091 Predškolsko i osnovno obrazovanje</t>
  </si>
  <si>
    <t>0912 Osnovno obrazovanje</t>
  </si>
  <si>
    <t>098 Usluge obrazovanja koje nisu drugdje svrstane</t>
  </si>
  <si>
    <t>0980 Usluge obrazovanja koje nisu drugdje svrstane</t>
  </si>
  <si>
    <t>096 Dodatne usluge u obrazovanju</t>
  </si>
  <si>
    <t>0960 Dodatne usluge u obrazovanju</t>
  </si>
  <si>
    <t xml:space="preserve">I. OPĆI DIO    </t>
  </si>
  <si>
    <t>4198971,46/ 557299,28</t>
  </si>
  <si>
    <t>3767896,41/ 500085,80</t>
  </si>
  <si>
    <t>4384822,98/ 581966,01</t>
  </si>
  <si>
    <t>19694,68/ 2613,93</t>
  </si>
  <si>
    <t>4179276,78/ 554685,35</t>
  </si>
  <si>
    <t>2500,00/ 331,81</t>
  </si>
  <si>
    <t>3765396,41/ 499753,99</t>
  </si>
  <si>
    <t>5000,00/ 663,61</t>
  </si>
  <si>
    <t>13000,00/ 1725,39</t>
  </si>
  <si>
    <t>4371822,98/ 580240,62</t>
  </si>
  <si>
    <t>8000,00/ 1061,78</t>
  </si>
  <si>
    <t xml:space="preserve">4379822,98/ 581302,40 </t>
  </si>
  <si>
    <t>4364077,98/ 579212,68</t>
  </si>
  <si>
    <t>4330622,98/ 574772,45</t>
  </si>
  <si>
    <t>4372077,98/ 580274,46</t>
  </si>
  <si>
    <t>4338622,98/ 575834,23</t>
  </si>
  <si>
    <t>95378,01/ 12658,84</t>
  </si>
  <si>
    <t>118079,43/ 15671,83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</si>
</sst>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.0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9"/>
      <color indexed="8"/>
      <name val="Arial"/>
      <family val="2"/>
      <charset val="238"/>
    </font>
    <font>
      <sz val="9.85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43" fontId="20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/>
    <xf numFmtId="0" fontId="19" fillId="5" borderId="1" xfId="1" applyNumberFormat="1" applyFont="1" applyFill="1" applyBorder="1" applyAlignment="1" applyProtection="1">
      <alignment horizontal="center" vertical="center" wrapText="1"/>
    </xf>
    <xf numFmtId="0" fontId="19" fillId="5" borderId="3" xfId="1" applyNumberFormat="1" applyFont="1" applyFill="1" applyBorder="1" applyAlignment="1" applyProtection="1">
      <alignment horizontal="center" vertical="center" wrapText="1"/>
    </xf>
    <xf numFmtId="0" fontId="19" fillId="6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horizontal="center"/>
    </xf>
    <xf numFmtId="0" fontId="19" fillId="7" borderId="3" xfId="1" applyNumberFormat="1" applyFont="1" applyFill="1" applyBorder="1" applyAlignment="1" applyProtection="1">
      <alignment wrapText="1"/>
    </xf>
    <xf numFmtId="164" fontId="19" fillId="7" borderId="3" xfId="1" applyNumberFormat="1" applyFont="1" applyFill="1" applyBorder="1" applyAlignment="1" applyProtection="1"/>
    <xf numFmtId="164" fontId="19" fillId="7" borderId="3" xfId="1" applyNumberFormat="1" applyFont="1" applyFill="1" applyBorder="1" applyAlignment="1" applyProtection="1">
      <alignment horizontal="right"/>
    </xf>
    <xf numFmtId="0" fontId="19" fillId="8" borderId="1" xfId="1" applyNumberFormat="1" applyFont="1" applyFill="1" applyBorder="1" applyAlignment="1" applyProtection="1">
      <alignment vertical="center" wrapText="1"/>
    </xf>
    <xf numFmtId="0" fontId="19" fillId="8" borderId="3" xfId="1" applyNumberFormat="1" applyFont="1" applyFill="1" applyBorder="1" applyAlignment="1" applyProtection="1">
      <alignment wrapText="1"/>
    </xf>
    <xf numFmtId="164" fontId="19" fillId="8" borderId="3" xfId="2" applyNumberFormat="1" applyFont="1" applyFill="1" applyBorder="1" applyAlignment="1" applyProtection="1"/>
    <xf numFmtId="0" fontId="19" fillId="9" borderId="1" xfId="1" applyNumberFormat="1" applyFont="1" applyFill="1" applyBorder="1" applyAlignment="1" applyProtection="1">
      <alignment wrapText="1"/>
    </xf>
    <xf numFmtId="0" fontId="19" fillId="9" borderId="3" xfId="1" applyNumberFormat="1" applyFont="1" applyFill="1" applyBorder="1" applyAlignment="1" applyProtection="1">
      <alignment wrapText="1"/>
    </xf>
    <xf numFmtId="164" fontId="19" fillId="9" borderId="3" xfId="2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wrapText="1"/>
    </xf>
    <xf numFmtId="164" fontId="19" fillId="0" borderId="3" xfId="2" applyNumberFormat="1" applyFont="1" applyFill="1" applyBorder="1" applyAlignment="1" applyProtection="1"/>
    <xf numFmtId="0" fontId="3" fillId="0" borderId="3" xfId="1" applyNumberFormat="1" applyFont="1" applyFill="1" applyBorder="1" applyAlignment="1" applyProtection="1">
      <alignment wrapText="1"/>
    </xf>
    <xf numFmtId="164" fontId="21" fillId="0" borderId="3" xfId="2" applyNumberFormat="1" applyFont="1" applyFill="1" applyBorder="1" applyAlignment="1" applyProtection="1"/>
    <xf numFmtId="164" fontId="21" fillId="0" borderId="3" xfId="1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wrapText="1"/>
    </xf>
    <xf numFmtId="164" fontId="21" fillId="2" borderId="3" xfId="2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164" fontId="21" fillId="0" borderId="3" xfId="1" applyNumberFormat="1" applyFont="1" applyFill="1" applyBorder="1" applyAlignment="1" applyProtection="1">
      <alignment horizontal="right"/>
    </xf>
    <xf numFmtId="0" fontId="19" fillId="0" borderId="3" xfId="1" applyNumberFormat="1" applyFont="1" applyFill="1" applyBorder="1" applyAlignment="1" applyProtection="1">
      <alignment wrapText="1"/>
    </xf>
    <xf numFmtId="0" fontId="6" fillId="2" borderId="3" xfId="1" applyNumberFormat="1" applyFont="1" applyFill="1" applyBorder="1" applyAlignment="1" applyProtection="1">
      <alignment horizontal="center"/>
    </xf>
    <xf numFmtId="0" fontId="6" fillId="2" borderId="3" xfId="1" applyNumberFormat="1" applyFont="1" applyFill="1" applyBorder="1" applyAlignment="1" applyProtection="1">
      <alignment wrapText="1"/>
    </xf>
    <xf numFmtId="164" fontId="19" fillId="2" borderId="3" xfId="2" applyNumberFormat="1" applyFont="1" applyFill="1" applyBorder="1" applyAlignment="1" applyProtection="1"/>
    <xf numFmtId="164" fontId="19" fillId="7" borderId="3" xfId="2" applyNumberFormat="1" applyFont="1" applyFill="1" applyBorder="1" applyAlignment="1" applyProtection="1"/>
    <xf numFmtId="0" fontId="19" fillId="8" borderId="3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wrapText="1"/>
    </xf>
    <xf numFmtId="164" fontId="19" fillId="6" borderId="3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21" fillId="5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left"/>
    </xf>
    <xf numFmtId="0" fontId="19" fillId="5" borderId="0" xfId="1" applyNumberFormat="1" applyFont="1" applyFill="1" applyBorder="1" applyAlignment="1" applyProtection="1">
      <alignment horizontal="center"/>
    </xf>
    <xf numFmtId="0" fontId="21" fillId="5" borderId="0" xfId="1" applyNumberFormat="1" applyFont="1" applyFill="1" applyBorder="1" applyAlignment="1" applyProtection="1">
      <alignment wrapText="1"/>
    </xf>
    <xf numFmtId="0" fontId="19" fillId="6" borderId="1" xfId="1" applyNumberFormat="1" applyFont="1" applyFill="1" applyBorder="1" applyAlignment="1" applyProtection="1">
      <alignment horizontal="center" vertical="center" wrapText="1"/>
    </xf>
    <xf numFmtId="0" fontId="19" fillId="7" borderId="1" xfId="1" applyNumberFormat="1" applyFont="1" applyFill="1" applyBorder="1" applyAlignment="1" applyProtection="1">
      <alignment horizontal="left"/>
    </xf>
    <xf numFmtId="164" fontId="19" fillId="10" borderId="3" xfId="2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horizontal="left"/>
    </xf>
    <xf numFmtId="0" fontId="3" fillId="2" borderId="1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left"/>
    </xf>
    <xf numFmtId="0" fontId="14" fillId="10" borderId="1" xfId="1" applyNumberFormat="1" applyFont="1" applyFill="1" applyBorder="1" applyAlignment="1" applyProtection="1">
      <alignment horizontal="center" wrapText="1"/>
    </xf>
    <xf numFmtId="0" fontId="14" fillId="10" borderId="3" xfId="1" applyNumberFormat="1" applyFont="1" applyFill="1" applyBorder="1" applyAlignment="1" applyProtection="1">
      <alignment wrapText="1"/>
    </xf>
    <xf numFmtId="0" fontId="3" fillId="0" borderId="8" xfId="1" applyNumberFormat="1" applyFont="1" applyFill="1" applyBorder="1" applyAlignment="1" applyProtection="1">
      <alignment wrapText="1"/>
    </xf>
    <xf numFmtId="164" fontId="21" fillId="0" borderId="8" xfId="2" applyNumberFormat="1" applyFont="1" applyFill="1" applyBorder="1" applyAlignment="1" applyProtection="1"/>
    <xf numFmtId="164" fontId="19" fillId="0" borderId="8" xfId="2" applyNumberFormat="1" applyFont="1" applyFill="1" applyBorder="1" applyAlignment="1" applyProtection="1"/>
    <xf numFmtId="0" fontId="19" fillId="8" borderId="1" xfId="1" applyNumberFormat="1" applyFont="1" applyFill="1" applyBorder="1" applyAlignment="1" applyProtection="1">
      <alignment wrapText="1"/>
    </xf>
    <xf numFmtId="0" fontId="19" fillId="11" borderId="1" xfId="1" applyNumberFormat="1" applyFont="1" applyFill="1" applyBorder="1" applyAlignment="1" applyProtection="1">
      <alignment wrapText="1"/>
    </xf>
    <xf numFmtId="0" fontId="19" fillId="11" borderId="3" xfId="1" applyNumberFormat="1" applyFont="1" applyFill="1" applyBorder="1" applyAlignment="1" applyProtection="1">
      <alignment wrapText="1"/>
    </xf>
    <xf numFmtId="164" fontId="19" fillId="11" borderId="3" xfId="2" applyNumberFormat="1" applyFont="1" applyFill="1" applyBorder="1" applyAlignment="1" applyProtection="1"/>
    <xf numFmtId="0" fontId="3" fillId="2" borderId="8" xfId="1" applyNumberFormat="1" applyFont="1" applyFill="1" applyBorder="1" applyAlignment="1" applyProtection="1">
      <alignment horizontal="left"/>
    </xf>
    <xf numFmtId="164" fontId="21" fillId="0" borderId="8" xfId="1" applyNumberFormat="1" applyFont="1" applyFill="1" applyBorder="1" applyAlignment="1" applyProtection="1"/>
    <xf numFmtId="0" fontId="19" fillId="9" borderId="9" xfId="1" applyNumberFormat="1" applyFont="1" applyFill="1" applyBorder="1" applyAlignment="1" applyProtection="1">
      <alignment wrapText="1"/>
    </xf>
    <xf numFmtId="0" fontId="19" fillId="9" borderId="10" xfId="1" applyNumberFormat="1" applyFont="1" applyFill="1" applyBorder="1" applyAlignment="1" applyProtection="1">
      <alignment wrapText="1"/>
    </xf>
    <xf numFmtId="164" fontId="19" fillId="9" borderId="10" xfId="2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/>
    </xf>
    <xf numFmtId="0" fontId="21" fillId="0" borderId="3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6" fillId="2" borderId="0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2" fontId="3" fillId="0" borderId="3" xfId="1" applyNumberFormat="1" applyFont="1" applyFill="1" applyBorder="1" applyAlignment="1" applyProtection="1">
      <alignment wrapText="1"/>
    </xf>
    <xf numFmtId="0" fontId="11" fillId="12" borderId="3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horizontal="left" vertical="center"/>
    </xf>
    <xf numFmtId="0" fontId="11" fillId="3" borderId="3" xfId="0" applyNumberFormat="1" applyFont="1" applyFill="1" applyBorder="1" applyAlignment="1" applyProtection="1">
      <alignment vertical="center" wrapText="1"/>
    </xf>
    <xf numFmtId="0" fontId="10" fillId="3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0" fillId="2" borderId="0" xfId="0" applyFill="1"/>
    <xf numFmtId="4" fontId="3" fillId="2" borderId="4" xfId="0" applyNumberFormat="1" applyFont="1" applyFill="1" applyBorder="1" applyAlignment="1">
      <alignment horizontal="right"/>
    </xf>
    <xf numFmtId="16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11" fillId="6" borderId="3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10" fillId="6" borderId="3" xfId="0" applyNumberFormat="1" applyFont="1" applyFill="1" applyBorder="1" applyAlignment="1" applyProtection="1">
      <alignment horizontal="left" vertical="center"/>
    </xf>
    <xf numFmtId="0" fontId="11" fillId="6" borderId="3" xfId="0" applyNumberFormat="1" applyFont="1" applyFill="1" applyBorder="1" applyAlignment="1" applyProtection="1">
      <alignment vertical="center" wrapText="1"/>
    </xf>
    <xf numFmtId="4" fontId="3" fillId="11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1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0" fontId="0" fillId="2" borderId="0" xfId="0" applyFill="1" applyBorder="1"/>
    <xf numFmtId="0" fontId="9" fillId="2" borderId="3" xfId="0" applyNumberFormat="1" applyFont="1" applyFill="1" applyBorder="1" applyAlignment="1" applyProtection="1">
      <alignment horizontal="left" vertical="center"/>
    </xf>
    <xf numFmtId="4" fontId="6" fillId="6" borderId="4" xfId="0" applyNumberFormat="1" applyFont="1" applyFill="1" applyBorder="1" applyAlignment="1">
      <alignment horizontal="right"/>
    </xf>
    <xf numFmtId="0" fontId="10" fillId="10" borderId="3" xfId="0" applyNumberFormat="1" applyFont="1" applyFill="1" applyBorder="1" applyAlignment="1" applyProtection="1">
      <alignment horizontal="center" vertical="center" wrapText="1"/>
    </xf>
    <xf numFmtId="4" fontId="23" fillId="10" borderId="2" xfId="0" applyNumberFormat="1" applyFont="1" applyFill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Border="1"/>
    <xf numFmtId="0" fontId="24" fillId="2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Border="1"/>
    <xf numFmtId="0" fontId="11" fillId="11" borderId="3" xfId="0" applyNumberFormat="1" applyFont="1" applyFill="1" applyBorder="1" applyAlignment="1" applyProtection="1">
      <alignment horizontal="left" vertical="center" wrapText="1"/>
    </xf>
    <xf numFmtId="0" fontId="9" fillId="11" borderId="3" xfId="0" applyNumberFormat="1" applyFont="1" applyFill="1" applyBorder="1" applyAlignment="1" applyProtection="1">
      <alignment horizontal="left" vertical="center" wrapText="1"/>
    </xf>
    <xf numFmtId="4" fontId="3" fillId="11" borderId="3" xfId="0" applyNumberFormat="1" applyFont="1" applyFill="1" applyBorder="1" applyAlignment="1">
      <alignment horizontal="right"/>
    </xf>
    <xf numFmtId="0" fontId="9" fillId="11" borderId="3" xfId="0" quotePrefix="1" applyFont="1" applyFill="1" applyBorder="1" applyAlignment="1">
      <alignment horizontal="left" vertical="center"/>
    </xf>
    <xf numFmtId="0" fontId="10" fillId="11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 wrapText="1"/>
    </xf>
    <xf numFmtId="0" fontId="10" fillId="11" borderId="3" xfId="0" applyNumberFormat="1" applyFont="1" applyFill="1" applyBorder="1" applyAlignment="1" applyProtection="1">
      <alignment horizontal="left" vertical="center" wrapText="1"/>
    </xf>
    <xf numFmtId="0" fontId="9" fillId="11" borderId="3" xfId="0" applyNumberFormat="1" applyFont="1" applyFill="1" applyBorder="1" applyAlignment="1" applyProtection="1">
      <alignment vertical="center" wrapText="1"/>
    </xf>
    <xf numFmtId="0" fontId="0" fillId="0" borderId="3" xfId="0" applyBorder="1"/>
    <xf numFmtId="0" fontId="25" fillId="0" borderId="3" xfId="0" applyFont="1" applyBorder="1"/>
    <xf numFmtId="4" fontId="6" fillId="2" borderId="4" xfId="0" applyNumberFormat="1" applyFont="1" applyFill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27" fillId="11" borderId="3" xfId="0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10" fillId="3" borderId="3" xfId="0" quotePrefix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6" borderId="6" xfId="1" applyNumberFormat="1" applyFont="1" applyFill="1" applyBorder="1" applyAlignment="1" applyProtection="1">
      <alignment horizontal="center" wrapText="1"/>
    </xf>
    <xf numFmtId="0" fontId="6" fillId="6" borderId="7" xfId="1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2" borderId="0" xfId="1" applyNumberFormat="1" applyFont="1" applyFill="1" applyBorder="1" applyAlignment="1" applyProtection="1">
      <alignment horizontal="center" vertical="center"/>
    </xf>
  </cellXfs>
  <cellStyles count="3">
    <cellStyle name="Normalno" xfId="0" builtinId="0"/>
    <cellStyle name="Normalno 2" xfId="1"/>
    <cellStyle name="Zarez 2" xfId="2"/>
  </cellStyles>
  <dxfs count="0"/>
  <tableStyles count="0" defaultTableStyle="TableStyleMedium2" defaultPivotStyle="PivotStyleLight16"/>
  <colors>
    <mruColors>
      <color rgb="FFBDD7E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I9" sqref="I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70" t="s">
        <v>48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70" t="s">
        <v>186</v>
      </c>
      <c r="B3" s="170"/>
      <c r="C3" s="170"/>
      <c r="D3" s="170"/>
      <c r="E3" s="170"/>
      <c r="F3" s="170"/>
      <c r="G3" s="170"/>
      <c r="H3" s="170"/>
      <c r="I3" s="172"/>
      <c r="J3" s="17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70" t="s">
        <v>32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9" t="s">
        <v>37</v>
      </c>
    </row>
    <row r="7" spans="1:10" ht="25.5" x14ac:dyDescent="0.25">
      <c r="A7" s="30"/>
      <c r="B7" s="31"/>
      <c r="C7" s="31"/>
      <c r="D7" s="32"/>
      <c r="E7" s="33"/>
      <c r="F7" s="4" t="s">
        <v>34</v>
      </c>
      <c r="G7" s="4" t="s">
        <v>35</v>
      </c>
      <c r="H7" s="4" t="s">
        <v>40</v>
      </c>
      <c r="I7" s="4" t="s">
        <v>41</v>
      </c>
      <c r="J7" s="4" t="s">
        <v>42</v>
      </c>
    </row>
    <row r="8" spans="1:10" x14ac:dyDescent="0.25">
      <c r="A8" s="173" t="s">
        <v>0</v>
      </c>
      <c r="B8" s="174"/>
      <c r="C8" s="174"/>
      <c r="D8" s="174"/>
      <c r="E8" s="175"/>
      <c r="F8" s="162" t="s">
        <v>187</v>
      </c>
      <c r="G8" s="162" t="s">
        <v>188</v>
      </c>
      <c r="H8" s="162" t="s">
        <v>198</v>
      </c>
      <c r="I8" s="162" t="s">
        <v>201</v>
      </c>
      <c r="J8" s="162" t="s">
        <v>202</v>
      </c>
    </row>
    <row r="9" spans="1:10" x14ac:dyDescent="0.25">
      <c r="A9" s="176" t="s">
        <v>1</v>
      </c>
      <c r="B9" s="169"/>
      <c r="C9" s="169"/>
      <c r="D9" s="169"/>
      <c r="E9" s="177"/>
      <c r="F9" s="161" t="s">
        <v>191</v>
      </c>
      <c r="G9" s="161" t="s">
        <v>193</v>
      </c>
      <c r="H9" s="162" t="s">
        <v>198</v>
      </c>
      <c r="I9" s="161" t="s">
        <v>201</v>
      </c>
      <c r="J9" s="163" t="s">
        <v>202</v>
      </c>
    </row>
    <row r="10" spans="1:10" x14ac:dyDescent="0.25">
      <c r="A10" s="178" t="s">
        <v>2</v>
      </c>
      <c r="B10" s="177"/>
      <c r="C10" s="177"/>
      <c r="D10" s="177"/>
      <c r="E10" s="177"/>
      <c r="F10" s="161" t="s">
        <v>190</v>
      </c>
      <c r="G10" s="164" t="s">
        <v>192</v>
      </c>
      <c r="H10" s="161">
        <v>0</v>
      </c>
      <c r="I10" s="161">
        <v>0</v>
      </c>
      <c r="J10" s="161">
        <v>0</v>
      </c>
    </row>
    <row r="11" spans="1:10" x14ac:dyDescent="0.25">
      <c r="A11" s="40" t="s">
        <v>3</v>
      </c>
      <c r="B11" s="41"/>
      <c r="C11" s="41"/>
      <c r="D11" s="41"/>
      <c r="E11" s="41"/>
      <c r="F11" s="162" t="s">
        <v>187</v>
      </c>
      <c r="G11" s="162" t="s">
        <v>188</v>
      </c>
      <c r="H11" s="162" t="s">
        <v>189</v>
      </c>
      <c r="I11" s="162" t="s">
        <v>201</v>
      </c>
      <c r="J11" s="162" t="s">
        <v>202</v>
      </c>
    </row>
    <row r="12" spans="1:10" x14ac:dyDescent="0.25">
      <c r="A12" s="168" t="s">
        <v>4</v>
      </c>
      <c r="B12" s="169"/>
      <c r="C12" s="169"/>
      <c r="D12" s="169"/>
      <c r="E12" s="169"/>
      <c r="F12" s="161" t="s">
        <v>191</v>
      </c>
      <c r="G12" s="161" t="s">
        <v>193</v>
      </c>
      <c r="H12" s="161" t="s">
        <v>196</v>
      </c>
      <c r="I12" s="161" t="s">
        <v>199</v>
      </c>
      <c r="J12" s="163" t="s">
        <v>200</v>
      </c>
    </row>
    <row r="13" spans="1:10" x14ac:dyDescent="0.25">
      <c r="A13" s="182" t="s">
        <v>5</v>
      </c>
      <c r="B13" s="177"/>
      <c r="C13" s="177"/>
      <c r="D13" s="177"/>
      <c r="E13" s="177"/>
      <c r="F13" s="164" t="s">
        <v>190</v>
      </c>
      <c r="G13" s="164" t="s">
        <v>192</v>
      </c>
      <c r="H13" s="164" t="s">
        <v>195</v>
      </c>
      <c r="I13" s="164" t="s">
        <v>197</v>
      </c>
      <c r="J13" s="163" t="s">
        <v>197</v>
      </c>
    </row>
    <row r="14" spans="1:10" x14ac:dyDescent="0.25">
      <c r="A14" s="181" t="s">
        <v>6</v>
      </c>
      <c r="B14" s="174"/>
      <c r="C14" s="174"/>
      <c r="D14" s="174"/>
      <c r="E14" s="174"/>
      <c r="F14" s="162">
        <v>0</v>
      </c>
      <c r="G14" s="162">
        <v>0</v>
      </c>
      <c r="H14" s="165" t="s">
        <v>194</v>
      </c>
      <c r="I14" s="165">
        <v>0</v>
      </c>
      <c r="J14" s="165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70" t="s">
        <v>33</v>
      </c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ht="18" x14ac:dyDescent="0.25">
      <c r="A17" s="27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25.5" x14ac:dyDescent="0.25">
      <c r="A18" s="30"/>
      <c r="B18" s="31"/>
      <c r="C18" s="31"/>
      <c r="D18" s="32"/>
      <c r="E18" s="33"/>
      <c r="F18" s="4" t="s">
        <v>12</v>
      </c>
      <c r="G18" s="4" t="s">
        <v>13</v>
      </c>
      <c r="H18" s="4" t="s">
        <v>40</v>
      </c>
      <c r="I18" s="4" t="s">
        <v>41</v>
      </c>
      <c r="J18" s="4" t="s">
        <v>42</v>
      </c>
    </row>
    <row r="19" spans="1:10" ht="15.75" customHeight="1" x14ac:dyDescent="0.25">
      <c r="A19" s="176" t="s">
        <v>8</v>
      </c>
      <c r="B19" s="179"/>
      <c r="C19" s="179"/>
      <c r="D19" s="179"/>
      <c r="E19" s="180"/>
      <c r="F19" s="35"/>
      <c r="G19" s="35"/>
      <c r="H19" s="35"/>
      <c r="I19" s="35"/>
      <c r="J19" s="35"/>
    </row>
    <row r="20" spans="1:10" x14ac:dyDescent="0.25">
      <c r="A20" s="176" t="s">
        <v>9</v>
      </c>
      <c r="B20" s="169"/>
      <c r="C20" s="169"/>
      <c r="D20" s="169"/>
      <c r="E20" s="169"/>
      <c r="F20" s="35"/>
      <c r="G20" s="35"/>
      <c r="H20" s="35"/>
      <c r="I20" s="35"/>
      <c r="J20" s="35"/>
    </row>
    <row r="21" spans="1:10" x14ac:dyDescent="0.25">
      <c r="A21" s="181" t="s">
        <v>10</v>
      </c>
      <c r="B21" s="174"/>
      <c r="C21" s="174"/>
      <c r="D21" s="174"/>
      <c r="E21" s="174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6"/>
      <c r="I22" s="26"/>
      <c r="J22" s="26"/>
    </row>
    <row r="23" spans="1:10" ht="18" customHeight="1" x14ac:dyDescent="0.25">
      <c r="A23" s="170" t="s">
        <v>45</v>
      </c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 ht="18" x14ac:dyDescent="0.25">
      <c r="A24" s="24"/>
      <c r="B24" s="25"/>
      <c r="C24" s="25"/>
      <c r="D24" s="25"/>
      <c r="E24" s="25"/>
      <c r="F24" s="25"/>
      <c r="G24" s="25"/>
      <c r="H24" s="26"/>
      <c r="I24" s="26"/>
      <c r="J24" s="26"/>
    </row>
    <row r="25" spans="1:10" ht="25.5" x14ac:dyDescent="0.25">
      <c r="A25" s="30"/>
      <c r="B25" s="31"/>
      <c r="C25" s="31"/>
      <c r="D25" s="32"/>
      <c r="E25" s="33"/>
      <c r="F25" s="4" t="s">
        <v>12</v>
      </c>
      <c r="G25" s="4" t="s">
        <v>13</v>
      </c>
      <c r="H25" s="4" t="s">
        <v>40</v>
      </c>
      <c r="I25" s="4" t="s">
        <v>41</v>
      </c>
      <c r="J25" s="4" t="s">
        <v>42</v>
      </c>
    </row>
    <row r="26" spans="1:10" x14ac:dyDescent="0.25">
      <c r="A26" s="185" t="s">
        <v>36</v>
      </c>
      <c r="B26" s="186"/>
      <c r="C26" s="186"/>
      <c r="D26" s="186"/>
      <c r="E26" s="187"/>
      <c r="F26" s="166" t="s">
        <v>203</v>
      </c>
      <c r="G26" s="166" t="s">
        <v>204</v>
      </c>
      <c r="H26" s="36"/>
      <c r="I26" s="36"/>
      <c r="J26" s="37"/>
    </row>
    <row r="27" spans="1:10" ht="30" customHeight="1" x14ac:dyDescent="0.25">
      <c r="A27" s="188" t="s">
        <v>7</v>
      </c>
      <c r="B27" s="189"/>
      <c r="C27" s="189"/>
      <c r="D27" s="189"/>
      <c r="E27" s="190"/>
      <c r="F27" s="38"/>
      <c r="G27" s="38"/>
      <c r="H27" s="38" t="s">
        <v>194</v>
      </c>
      <c r="I27" s="38">
        <v>0</v>
      </c>
      <c r="J27" s="167">
        <v>0</v>
      </c>
    </row>
    <row r="30" spans="1:10" x14ac:dyDescent="0.25">
      <c r="A30" s="168" t="s">
        <v>11</v>
      </c>
      <c r="B30" s="169"/>
      <c r="C30" s="169"/>
      <c r="D30" s="169"/>
      <c r="E30" s="169"/>
      <c r="F30" s="35">
        <v>0</v>
      </c>
      <c r="G30" s="35">
        <v>0</v>
      </c>
      <c r="H30" s="35">
        <v>0</v>
      </c>
      <c r="I30" s="35">
        <v>0</v>
      </c>
      <c r="J30" s="35"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183" t="s">
        <v>46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33" spans="1:10" ht="8.25" customHeight="1" x14ac:dyDescent="0.25"/>
    <row r="34" spans="1:10" x14ac:dyDescent="0.25">
      <c r="A34" s="183" t="s">
        <v>38</v>
      </c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ht="8.25" customHeight="1" x14ac:dyDescent="0.25"/>
    <row r="36" spans="1:10" ht="29.25" customHeight="1" x14ac:dyDescent="0.25">
      <c r="A36" s="183" t="s">
        <v>39</v>
      </c>
      <c r="B36" s="184"/>
      <c r="C36" s="184"/>
      <c r="D36" s="184"/>
      <c r="E36" s="184"/>
      <c r="F36" s="184"/>
      <c r="G36" s="184"/>
      <c r="H36" s="184"/>
      <c r="I36" s="184"/>
      <c r="J36" s="184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J20" sqref="J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7.28515625" customWidth="1"/>
    <col min="5" max="9" width="15.7109375" customWidth="1"/>
  </cols>
  <sheetData>
    <row r="1" spans="1:9" ht="36" customHeight="1" x14ac:dyDescent="0.25">
      <c r="A1" s="170" t="s">
        <v>48</v>
      </c>
      <c r="B1" s="170"/>
      <c r="C1" s="170"/>
      <c r="D1" s="170"/>
      <c r="E1" s="170"/>
      <c r="F1" s="170"/>
      <c r="G1" s="170"/>
      <c r="H1" s="170"/>
      <c r="I1" s="170"/>
    </row>
    <row r="2" spans="1:9" ht="21.75" customHeight="1" x14ac:dyDescent="0.25">
      <c r="A2" s="170" t="s">
        <v>29</v>
      </c>
      <c r="B2" s="170"/>
      <c r="C2" s="170"/>
      <c r="D2" s="170"/>
      <c r="E2" s="170"/>
      <c r="F2" s="170"/>
      <c r="G2" s="170"/>
      <c r="H2" s="172"/>
      <c r="I2" s="172"/>
    </row>
    <row r="3" spans="1:9" ht="21.75" customHeight="1" x14ac:dyDescent="0.25">
      <c r="A3" s="105"/>
      <c r="B3" s="105"/>
      <c r="C3" s="105"/>
      <c r="D3" s="105"/>
      <c r="E3" s="105"/>
      <c r="F3" s="105"/>
      <c r="G3" s="105"/>
      <c r="H3" s="106"/>
      <c r="I3" s="106"/>
    </row>
    <row r="4" spans="1:9" ht="18" customHeight="1" x14ac:dyDescent="0.25">
      <c r="A4" s="170" t="s">
        <v>178</v>
      </c>
      <c r="B4" s="171"/>
      <c r="C4" s="171"/>
      <c r="D4" s="171"/>
      <c r="E4" s="171"/>
      <c r="F4" s="171"/>
      <c r="G4" s="171"/>
      <c r="H4" s="171"/>
      <c r="I4" s="171"/>
    </row>
    <row r="5" spans="1:9" ht="20.25" customHeight="1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15.75" x14ac:dyDescent="0.25">
      <c r="A6" s="170" t="s">
        <v>1</v>
      </c>
      <c r="B6" s="191"/>
      <c r="C6" s="191"/>
      <c r="D6" s="191"/>
      <c r="E6" s="191"/>
      <c r="F6" s="191"/>
      <c r="G6" s="191"/>
      <c r="H6" s="191"/>
      <c r="I6" s="191"/>
    </row>
    <row r="7" spans="1:9" ht="15.75" x14ac:dyDescent="0.25">
      <c r="A7" s="105"/>
      <c r="B7" s="107"/>
      <c r="C7" s="107"/>
      <c r="D7" s="107"/>
      <c r="E7" s="107"/>
      <c r="F7" s="107"/>
      <c r="G7" s="107"/>
      <c r="H7" s="107"/>
      <c r="I7" s="107"/>
    </row>
    <row r="8" spans="1:9" ht="25.5" x14ac:dyDescent="0.25">
      <c r="A8" s="23" t="s">
        <v>15</v>
      </c>
      <c r="B8" s="22" t="s">
        <v>16</v>
      </c>
      <c r="C8" s="22" t="s">
        <v>17</v>
      </c>
      <c r="D8" s="22" t="s">
        <v>14</v>
      </c>
      <c r="E8" s="22" t="s">
        <v>12</v>
      </c>
      <c r="F8" s="23" t="s">
        <v>13</v>
      </c>
      <c r="G8" s="23" t="s">
        <v>40</v>
      </c>
      <c r="H8" s="23" t="s">
        <v>41</v>
      </c>
      <c r="I8" s="23" t="s">
        <v>42</v>
      </c>
    </row>
    <row r="9" spans="1:9" ht="14.25" customHeight="1" x14ac:dyDescent="0.25">
      <c r="A9" s="10">
        <v>6</v>
      </c>
      <c r="B9" s="10"/>
      <c r="C9" s="10"/>
      <c r="D9" s="10" t="s">
        <v>18</v>
      </c>
      <c r="E9" s="122">
        <f>E10+E12+E14</f>
        <v>556688.16</v>
      </c>
      <c r="F9" s="122">
        <f t="shared" ref="F9:I9" si="0">F10+F12+F14</f>
        <v>500085.8</v>
      </c>
      <c r="G9" s="122">
        <f t="shared" si="0"/>
        <v>581302.4</v>
      </c>
      <c r="H9" s="122">
        <f t="shared" si="0"/>
        <v>580274.46</v>
      </c>
      <c r="I9" s="122">
        <f t="shared" si="0"/>
        <v>575834.23</v>
      </c>
    </row>
    <row r="10" spans="1:9" ht="24" customHeight="1" x14ac:dyDescent="0.25">
      <c r="A10" s="145"/>
      <c r="B10" s="146">
        <v>63</v>
      </c>
      <c r="C10" s="146"/>
      <c r="D10" s="157" t="s">
        <v>43</v>
      </c>
      <c r="E10" s="129">
        <f>E11</f>
        <v>492607.73</v>
      </c>
      <c r="F10" s="129">
        <f t="shared" ref="F10:I10" si="1">F11</f>
        <v>457296.44</v>
      </c>
      <c r="G10" s="129">
        <f t="shared" si="1"/>
        <v>522197.89</v>
      </c>
      <c r="H10" s="129">
        <f t="shared" si="1"/>
        <v>522197.89</v>
      </c>
      <c r="I10" s="129">
        <f t="shared" si="1"/>
        <v>522197.89</v>
      </c>
    </row>
    <row r="11" spans="1:9" ht="14.25" customHeight="1" x14ac:dyDescent="0.25">
      <c r="A11" s="11"/>
      <c r="B11" s="11"/>
      <c r="C11" s="12" t="s">
        <v>169</v>
      </c>
      <c r="D11" s="12" t="s">
        <v>157</v>
      </c>
      <c r="E11" s="122">
        <v>492607.73</v>
      </c>
      <c r="F11" s="132">
        <v>457296.44</v>
      </c>
      <c r="G11" s="132">
        <v>522197.89</v>
      </c>
      <c r="H11" s="132">
        <v>522197.89</v>
      </c>
      <c r="I11" s="132">
        <v>522197.89</v>
      </c>
    </row>
    <row r="12" spans="1:9" ht="25.5" x14ac:dyDescent="0.25">
      <c r="A12" s="148"/>
      <c r="B12" s="148">
        <v>65</v>
      </c>
      <c r="C12" s="149"/>
      <c r="D12" s="150" t="s">
        <v>170</v>
      </c>
      <c r="E12" s="129">
        <f>E13</f>
        <v>8237.57</v>
      </c>
      <c r="F12" s="129">
        <f t="shared" ref="F12:I12" si="2">F13</f>
        <v>10312.56</v>
      </c>
      <c r="G12" s="129">
        <f t="shared" si="2"/>
        <v>10949.63</v>
      </c>
      <c r="H12" s="129">
        <f t="shared" si="2"/>
        <v>10949.63</v>
      </c>
      <c r="I12" s="129">
        <f t="shared" si="2"/>
        <v>10949.63</v>
      </c>
    </row>
    <row r="13" spans="1:9" ht="12.75" customHeight="1" x14ac:dyDescent="0.25">
      <c r="A13" s="11"/>
      <c r="B13" s="29"/>
      <c r="C13" s="12" t="s">
        <v>159</v>
      </c>
      <c r="D13" s="12" t="s">
        <v>160</v>
      </c>
      <c r="E13" s="122">
        <v>8237.57</v>
      </c>
      <c r="F13" s="132">
        <v>10312.56</v>
      </c>
      <c r="G13" s="132">
        <v>10949.63</v>
      </c>
      <c r="H13" s="132">
        <v>10949.63</v>
      </c>
      <c r="I13" s="132">
        <v>10949.63</v>
      </c>
    </row>
    <row r="14" spans="1:9" ht="29.25" customHeight="1" x14ac:dyDescent="0.25">
      <c r="A14" s="148"/>
      <c r="B14" s="148">
        <v>67</v>
      </c>
      <c r="C14" s="149"/>
      <c r="D14" s="146" t="s">
        <v>44</v>
      </c>
      <c r="E14" s="129">
        <f>E15+E16+E17</f>
        <v>55842.86</v>
      </c>
      <c r="F14" s="129">
        <f t="shared" ref="F14:I14" si="3">F15+F16+F17</f>
        <v>32476.799999999999</v>
      </c>
      <c r="G14" s="129">
        <f t="shared" si="3"/>
        <v>48154.880000000005</v>
      </c>
      <c r="H14" s="129">
        <f t="shared" si="3"/>
        <v>47126.94</v>
      </c>
      <c r="I14" s="129">
        <f t="shared" si="3"/>
        <v>42686.71</v>
      </c>
    </row>
    <row r="15" spans="1:9" ht="14.25" customHeight="1" x14ac:dyDescent="0.25">
      <c r="A15" s="11"/>
      <c r="B15" s="11"/>
      <c r="C15" s="12" t="s">
        <v>164</v>
      </c>
      <c r="D15" s="17" t="s">
        <v>19</v>
      </c>
      <c r="E15" s="122">
        <v>21830.78</v>
      </c>
      <c r="F15" s="132">
        <v>0</v>
      </c>
      <c r="G15" s="132">
        <v>12874.77</v>
      </c>
      <c r="H15" s="132">
        <v>11846.83</v>
      </c>
      <c r="I15" s="132">
        <v>7406.6</v>
      </c>
    </row>
    <row r="16" spans="1:9" ht="14.25" customHeight="1" x14ac:dyDescent="0.25">
      <c r="A16" s="16"/>
      <c r="B16" s="136"/>
      <c r="C16" s="123" t="s">
        <v>165</v>
      </c>
      <c r="D16" s="124" t="s">
        <v>166</v>
      </c>
      <c r="E16" s="122">
        <v>32466.43</v>
      </c>
      <c r="F16" s="132">
        <v>32476.799999999999</v>
      </c>
      <c r="G16" s="132">
        <v>35280.11</v>
      </c>
      <c r="H16" s="132">
        <v>35280.11</v>
      </c>
      <c r="I16" s="132">
        <v>35280.11</v>
      </c>
    </row>
    <row r="17" spans="1:9" ht="14.25" customHeight="1" x14ac:dyDescent="0.25">
      <c r="A17" s="15"/>
      <c r="B17" s="15"/>
      <c r="C17" s="18" t="s">
        <v>167</v>
      </c>
      <c r="D17" s="124" t="s">
        <v>154</v>
      </c>
      <c r="E17" s="122">
        <v>1545.65</v>
      </c>
      <c r="F17" s="132">
        <v>0</v>
      </c>
      <c r="G17" s="132">
        <v>0</v>
      </c>
      <c r="H17" s="132">
        <v>0</v>
      </c>
      <c r="I17" s="140">
        <v>0</v>
      </c>
    </row>
    <row r="18" spans="1:9" ht="14.25" customHeight="1" x14ac:dyDescent="0.25">
      <c r="A18" s="10">
        <v>9</v>
      </c>
      <c r="B18" s="15"/>
      <c r="C18" s="18"/>
      <c r="D18" s="28" t="s">
        <v>173</v>
      </c>
      <c r="E18" s="132"/>
      <c r="F18" s="132"/>
      <c r="G18" s="132"/>
      <c r="H18" s="132"/>
      <c r="I18" s="140"/>
    </row>
    <row r="19" spans="1:9" ht="13.5" customHeight="1" x14ac:dyDescent="0.25">
      <c r="A19" s="146"/>
      <c r="B19" s="146">
        <v>92</v>
      </c>
      <c r="C19" s="151"/>
      <c r="D19" s="152" t="s">
        <v>161</v>
      </c>
      <c r="E19" s="147">
        <f>E20</f>
        <v>611.12</v>
      </c>
      <c r="F19" s="147">
        <f t="shared" ref="F19:I19" si="4">F20</f>
        <v>0</v>
      </c>
      <c r="G19" s="147">
        <f t="shared" si="4"/>
        <v>663.61</v>
      </c>
      <c r="H19" s="147">
        <f t="shared" si="4"/>
        <v>0</v>
      </c>
      <c r="I19" s="147">
        <f t="shared" si="4"/>
        <v>0</v>
      </c>
    </row>
    <row r="20" spans="1:9" x14ac:dyDescent="0.25">
      <c r="A20" s="15"/>
      <c r="B20" s="15"/>
      <c r="C20" s="18" t="s">
        <v>162</v>
      </c>
      <c r="D20" s="124" t="s">
        <v>175</v>
      </c>
      <c r="E20" s="132">
        <v>611.12</v>
      </c>
      <c r="F20" s="132">
        <v>0</v>
      </c>
      <c r="G20" s="132">
        <v>663.61</v>
      </c>
      <c r="H20" s="132">
        <v>0</v>
      </c>
      <c r="I20" s="140">
        <v>0</v>
      </c>
    </row>
    <row r="21" spans="1:9" x14ac:dyDescent="0.25">
      <c r="D21" s="141" t="s">
        <v>174</v>
      </c>
      <c r="E21" s="142">
        <f>E9+E19</f>
        <v>557299.28</v>
      </c>
      <c r="F21" s="142">
        <f t="shared" ref="F21:I21" si="5">F9+F19</f>
        <v>500085.8</v>
      </c>
      <c r="G21" s="142">
        <f t="shared" si="5"/>
        <v>581966.01</v>
      </c>
      <c r="H21" s="142">
        <f t="shared" si="5"/>
        <v>580274.46</v>
      </c>
      <c r="I21" s="142">
        <f t="shared" si="5"/>
        <v>575834.23</v>
      </c>
    </row>
    <row r="22" spans="1:9" x14ac:dyDescent="0.25">
      <c r="D22" s="143"/>
      <c r="E22" s="144"/>
      <c r="F22" s="144"/>
      <c r="G22" s="144"/>
      <c r="H22" s="144"/>
      <c r="I22" s="144"/>
    </row>
    <row r="23" spans="1:9" x14ac:dyDescent="0.25">
      <c r="D23" s="143"/>
      <c r="E23" s="144"/>
      <c r="F23" s="144"/>
      <c r="G23" s="144"/>
      <c r="H23" s="144"/>
      <c r="I23" s="144"/>
    </row>
    <row r="24" spans="1:9" x14ac:dyDescent="0.25">
      <c r="D24" s="143"/>
      <c r="E24" s="144"/>
      <c r="F24" s="144"/>
      <c r="G24" s="144"/>
      <c r="H24" s="144"/>
      <c r="I24" s="144"/>
    </row>
    <row r="25" spans="1:9" x14ac:dyDescent="0.25">
      <c r="D25" s="143"/>
      <c r="E25" s="144"/>
      <c r="F25" s="144"/>
      <c r="G25" s="144"/>
      <c r="H25" s="144"/>
      <c r="I25" s="144"/>
    </row>
    <row r="26" spans="1:9" x14ac:dyDescent="0.25">
      <c r="D26" s="143"/>
      <c r="E26" s="144"/>
      <c r="F26" s="144"/>
      <c r="G26" s="144"/>
      <c r="H26" s="144"/>
      <c r="I26" s="144"/>
    </row>
    <row r="27" spans="1:9" x14ac:dyDescent="0.25">
      <c r="D27" s="143"/>
      <c r="E27" s="144"/>
      <c r="F27" s="144"/>
      <c r="G27" s="144"/>
      <c r="H27" s="144"/>
      <c r="I27" s="144"/>
    </row>
    <row r="28" spans="1:9" x14ac:dyDescent="0.25">
      <c r="D28" s="143"/>
      <c r="E28" s="144"/>
      <c r="F28" s="144"/>
      <c r="G28" s="144"/>
      <c r="H28" s="144"/>
      <c r="I28" s="144"/>
    </row>
    <row r="29" spans="1:9" ht="18" customHeight="1" x14ac:dyDescent="0.25">
      <c r="D29" s="143"/>
      <c r="E29" s="144"/>
      <c r="F29" s="144"/>
      <c r="G29" s="144"/>
      <c r="H29" s="144"/>
      <c r="I29" s="144"/>
    </row>
    <row r="30" spans="1:9" ht="15.75" x14ac:dyDescent="0.25">
      <c r="A30" s="170" t="s">
        <v>20</v>
      </c>
      <c r="B30" s="191"/>
      <c r="C30" s="191"/>
      <c r="D30" s="191"/>
      <c r="E30" s="191"/>
      <c r="F30" s="191"/>
      <c r="G30" s="191"/>
      <c r="H30" s="191"/>
      <c r="I30" s="191"/>
    </row>
    <row r="31" spans="1:9" ht="15.75" x14ac:dyDescent="0.25">
      <c r="A31" s="105"/>
      <c r="B31" s="107"/>
      <c r="C31" s="107"/>
      <c r="D31" s="107"/>
      <c r="E31" s="107"/>
      <c r="F31" s="107"/>
      <c r="G31" s="107"/>
      <c r="H31" s="107"/>
      <c r="I31" s="107"/>
    </row>
    <row r="32" spans="1:9" ht="25.5" x14ac:dyDescent="0.25">
      <c r="A32" s="23" t="s">
        <v>15</v>
      </c>
      <c r="B32" s="22" t="s">
        <v>16</v>
      </c>
      <c r="C32" s="22" t="s">
        <v>17</v>
      </c>
      <c r="D32" s="22" t="s">
        <v>21</v>
      </c>
      <c r="E32" s="22" t="s">
        <v>12</v>
      </c>
      <c r="F32" s="23" t="s">
        <v>13</v>
      </c>
      <c r="G32" s="23" t="s">
        <v>40</v>
      </c>
      <c r="H32" s="23" t="s">
        <v>41</v>
      </c>
      <c r="I32" s="23" t="s">
        <v>42</v>
      </c>
    </row>
    <row r="33" spans="1:9" ht="15.75" customHeight="1" x14ac:dyDescent="0.25">
      <c r="A33" s="10">
        <v>3</v>
      </c>
      <c r="B33" s="10"/>
      <c r="C33" s="10"/>
      <c r="D33" s="10" t="s">
        <v>22</v>
      </c>
      <c r="E33" s="155">
        <f>E34+E37+E43</f>
        <v>554685.35000000009</v>
      </c>
      <c r="F33" s="155">
        <f t="shared" ref="F33:I33" si="6">F34+F37+F43</f>
        <v>499753.99</v>
      </c>
      <c r="G33" s="155">
        <f t="shared" si="6"/>
        <v>580240.62</v>
      </c>
      <c r="H33" s="155">
        <f t="shared" si="6"/>
        <v>579212.67999999993</v>
      </c>
      <c r="I33" s="155">
        <f t="shared" si="6"/>
        <v>574772.44999999995</v>
      </c>
    </row>
    <row r="34" spans="1:9" ht="15.75" customHeight="1" x14ac:dyDescent="0.25">
      <c r="A34" s="145"/>
      <c r="B34" s="146">
        <v>31</v>
      </c>
      <c r="C34" s="146"/>
      <c r="D34" s="146" t="s">
        <v>23</v>
      </c>
      <c r="E34" s="129">
        <f>E35+E36</f>
        <v>453940.13</v>
      </c>
      <c r="F34" s="129">
        <f t="shared" ref="F34:I34" si="7">F35+F36</f>
        <v>414028.79</v>
      </c>
      <c r="G34" s="129">
        <f t="shared" si="7"/>
        <v>479315.81</v>
      </c>
      <c r="H34" s="129">
        <f t="shared" si="7"/>
        <v>478553.31999999995</v>
      </c>
      <c r="I34" s="129">
        <f t="shared" si="7"/>
        <v>474378.52999999997</v>
      </c>
    </row>
    <row r="35" spans="1:9" x14ac:dyDescent="0.25">
      <c r="A35" s="11"/>
      <c r="B35" s="11"/>
      <c r="C35" s="12" t="s">
        <v>164</v>
      </c>
      <c r="D35" s="12" t="s">
        <v>19</v>
      </c>
      <c r="E35" s="122">
        <v>12594.45</v>
      </c>
      <c r="F35" s="132">
        <v>0</v>
      </c>
      <c r="G35" s="132">
        <v>9410.7099999999991</v>
      </c>
      <c r="H35" s="132">
        <v>8648.2199999999993</v>
      </c>
      <c r="I35" s="132">
        <v>4473.43</v>
      </c>
    </row>
    <row r="36" spans="1:9" x14ac:dyDescent="0.25">
      <c r="A36" s="11"/>
      <c r="B36" s="11"/>
      <c r="C36" s="12" t="s">
        <v>156</v>
      </c>
      <c r="D36" s="12" t="s">
        <v>141</v>
      </c>
      <c r="E36" s="122">
        <v>441345.68</v>
      </c>
      <c r="F36" s="132">
        <v>414028.79</v>
      </c>
      <c r="G36" s="132">
        <v>469905.1</v>
      </c>
      <c r="H36" s="132">
        <v>469905.1</v>
      </c>
      <c r="I36" s="132">
        <v>469905.1</v>
      </c>
    </row>
    <row r="37" spans="1:9" x14ac:dyDescent="0.25">
      <c r="A37" s="148"/>
      <c r="B37" s="148">
        <v>32</v>
      </c>
      <c r="C37" s="149"/>
      <c r="D37" s="148" t="s">
        <v>31</v>
      </c>
      <c r="E37" s="129">
        <f>E38+E39+E40+E41+E42</f>
        <v>98623.41</v>
      </c>
      <c r="F37" s="129">
        <f t="shared" ref="F37:I37" si="8">F38+F39+F40+F41+F42</f>
        <v>85041.68</v>
      </c>
      <c r="G37" s="129">
        <f t="shared" si="8"/>
        <v>100108.56</v>
      </c>
      <c r="H37" s="129">
        <f t="shared" si="8"/>
        <v>99843.11</v>
      </c>
      <c r="I37" s="129">
        <f t="shared" si="8"/>
        <v>99577.67</v>
      </c>
    </row>
    <row r="38" spans="1:9" x14ac:dyDescent="0.25">
      <c r="A38" s="11"/>
      <c r="B38" s="11"/>
      <c r="C38" s="12" t="s">
        <v>164</v>
      </c>
      <c r="D38" s="12" t="s">
        <v>19</v>
      </c>
      <c r="E38" s="122">
        <v>7162.54</v>
      </c>
      <c r="F38" s="132">
        <v>0</v>
      </c>
      <c r="G38" s="132">
        <v>2800.45</v>
      </c>
      <c r="H38" s="132">
        <v>2535</v>
      </c>
      <c r="I38" s="132">
        <v>2269.56</v>
      </c>
    </row>
    <row r="39" spans="1:9" x14ac:dyDescent="0.25">
      <c r="A39" s="11"/>
      <c r="B39" s="29"/>
      <c r="C39" s="12" t="s">
        <v>165</v>
      </c>
      <c r="D39" s="12" t="s">
        <v>166</v>
      </c>
      <c r="E39" s="122">
        <v>31760.92</v>
      </c>
      <c r="F39" s="132">
        <v>31806.55</v>
      </c>
      <c r="G39" s="132">
        <v>34477.129999999997</v>
      </c>
      <c r="H39" s="132">
        <v>34477.129999999997</v>
      </c>
      <c r="I39" s="132">
        <v>34477.129999999997</v>
      </c>
    </row>
    <row r="40" spans="1:9" x14ac:dyDescent="0.25">
      <c r="A40" s="11"/>
      <c r="B40" s="29"/>
      <c r="C40" s="12" t="s">
        <v>159</v>
      </c>
      <c r="D40" s="12" t="s">
        <v>160</v>
      </c>
      <c r="E40" s="122">
        <v>8237.57</v>
      </c>
      <c r="F40" s="132">
        <v>10232.93</v>
      </c>
      <c r="G40" s="132">
        <v>10936.36</v>
      </c>
      <c r="H40" s="132">
        <v>10936.36</v>
      </c>
      <c r="I40" s="132">
        <v>10936.36</v>
      </c>
    </row>
    <row r="41" spans="1:9" x14ac:dyDescent="0.25">
      <c r="A41" s="11"/>
      <c r="B41" s="29"/>
      <c r="C41" s="12" t="s">
        <v>167</v>
      </c>
      <c r="D41" s="12" t="s">
        <v>154</v>
      </c>
      <c r="E41" s="122">
        <v>1545.65</v>
      </c>
      <c r="F41" s="132">
        <v>0</v>
      </c>
      <c r="G41" s="132">
        <v>0</v>
      </c>
      <c r="H41" s="132">
        <v>0</v>
      </c>
      <c r="I41" s="132">
        <v>0</v>
      </c>
    </row>
    <row r="42" spans="1:9" x14ac:dyDescent="0.25">
      <c r="A42" s="11"/>
      <c r="B42" s="29"/>
      <c r="C42" s="12" t="s">
        <v>156</v>
      </c>
      <c r="D42" s="12" t="s">
        <v>141</v>
      </c>
      <c r="E42" s="122">
        <v>49916.73</v>
      </c>
      <c r="F42" s="132">
        <v>43002.2</v>
      </c>
      <c r="G42" s="132">
        <v>51894.62</v>
      </c>
      <c r="H42" s="132">
        <v>51894.62</v>
      </c>
      <c r="I42" s="132">
        <v>51894.62</v>
      </c>
    </row>
    <row r="43" spans="1:9" x14ac:dyDescent="0.25">
      <c r="A43" s="148"/>
      <c r="B43" s="148">
        <v>34</v>
      </c>
      <c r="C43" s="149"/>
      <c r="D43" s="148" t="s">
        <v>176</v>
      </c>
      <c r="E43" s="129">
        <f>E44+E45+E46</f>
        <v>2121.81</v>
      </c>
      <c r="F43" s="129">
        <f t="shared" ref="F43:I43" si="9">F44+F45+F46</f>
        <v>683.52</v>
      </c>
      <c r="G43" s="129">
        <f t="shared" si="9"/>
        <v>816.25</v>
      </c>
      <c r="H43" s="129">
        <f t="shared" si="9"/>
        <v>816.25</v>
      </c>
      <c r="I43" s="129">
        <f t="shared" si="9"/>
        <v>816.25</v>
      </c>
    </row>
    <row r="44" spans="1:9" x14ac:dyDescent="0.25">
      <c r="A44" s="11"/>
      <c r="B44" s="29"/>
      <c r="C44" s="12" t="s">
        <v>165</v>
      </c>
      <c r="D44" s="12" t="s">
        <v>19</v>
      </c>
      <c r="E44" s="122">
        <v>705.51</v>
      </c>
      <c r="F44" s="132">
        <v>670.25</v>
      </c>
      <c r="G44" s="132">
        <v>802.98</v>
      </c>
      <c r="H44" s="132">
        <v>802.98</v>
      </c>
      <c r="I44" s="132">
        <v>802.98</v>
      </c>
    </row>
    <row r="45" spans="1:9" x14ac:dyDescent="0.25">
      <c r="A45" s="11"/>
      <c r="B45" s="29"/>
      <c r="C45" s="12" t="s">
        <v>159</v>
      </c>
      <c r="D45" s="12" t="s">
        <v>160</v>
      </c>
      <c r="E45" s="122">
        <v>0</v>
      </c>
      <c r="F45" s="132">
        <v>13.27</v>
      </c>
      <c r="G45" s="132">
        <v>13.27</v>
      </c>
      <c r="H45" s="132">
        <v>13.27</v>
      </c>
      <c r="I45" s="132">
        <v>13.27</v>
      </c>
    </row>
    <row r="46" spans="1:9" x14ac:dyDescent="0.25">
      <c r="A46" s="11"/>
      <c r="B46" s="29"/>
      <c r="C46" s="12" t="s">
        <v>156</v>
      </c>
      <c r="D46" s="12" t="s">
        <v>141</v>
      </c>
      <c r="E46" s="122">
        <v>1416.3</v>
      </c>
      <c r="F46" s="132">
        <v>0</v>
      </c>
      <c r="G46" s="132">
        <v>0</v>
      </c>
      <c r="H46" s="132">
        <v>0</v>
      </c>
      <c r="I46" s="132">
        <v>0</v>
      </c>
    </row>
    <row r="47" spans="1:9" ht="25.5" x14ac:dyDescent="0.25">
      <c r="A47" s="13">
        <v>4</v>
      </c>
      <c r="B47" s="14"/>
      <c r="C47" s="14"/>
      <c r="D47" s="28" t="s">
        <v>24</v>
      </c>
      <c r="E47" s="155">
        <f>E48</f>
        <v>2613.9299999999998</v>
      </c>
      <c r="F47" s="155">
        <f t="shared" ref="F47:I47" si="10">F48</f>
        <v>331.81</v>
      </c>
      <c r="G47" s="155">
        <f t="shared" si="10"/>
        <v>1725.39</v>
      </c>
      <c r="H47" s="155">
        <f t="shared" si="10"/>
        <v>1725.39</v>
      </c>
      <c r="I47" s="155">
        <f t="shared" si="10"/>
        <v>1725.39</v>
      </c>
    </row>
    <row r="48" spans="1:9" ht="25.5" x14ac:dyDescent="0.25">
      <c r="A48" s="146"/>
      <c r="B48" s="146">
        <v>42</v>
      </c>
      <c r="C48" s="146"/>
      <c r="D48" s="152" t="s">
        <v>25</v>
      </c>
      <c r="E48" s="129">
        <f>E49+E50+E51+E52</f>
        <v>2613.9299999999998</v>
      </c>
      <c r="F48" s="129">
        <f t="shared" ref="F48:I48" si="11">F49+F50+F51+F52</f>
        <v>331.81</v>
      </c>
      <c r="G48" s="129">
        <f t="shared" si="11"/>
        <v>1725.39</v>
      </c>
      <c r="H48" s="129">
        <f t="shared" si="11"/>
        <v>1725.39</v>
      </c>
      <c r="I48" s="129">
        <f t="shared" si="11"/>
        <v>1725.39</v>
      </c>
    </row>
    <row r="49" spans="1:9" x14ac:dyDescent="0.25">
      <c r="A49" s="15"/>
      <c r="B49" s="15"/>
      <c r="C49" s="12" t="s">
        <v>164</v>
      </c>
      <c r="D49" s="12" t="s">
        <v>19</v>
      </c>
      <c r="E49" s="122">
        <v>2073.79</v>
      </c>
      <c r="F49" s="132">
        <v>0</v>
      </c>
      <c r="G49" s="132">
        <v>663.61</v>
      </c>
      <c r="H49" s="132">
        <v>663.61</v>
      </c>
      <c r="I49" s="140">
        <v>663.61</v>
      </c>
    </row>
    <row r="50" spans="1:9" x14ac:dyDescent="0.25">
      <c r="A50" s="15"/>
      <c r="B50" s="15"/>
      <c r="C50" s="18" t="s">
        <v>162</v>
      </c>
      <c r="D50" s="124" t="s">
        <v>143</v>
      </c>
      <c r="E50" s="122">
        <v>0</v>
      </c>
      <c r="F50" s="132">
        <v>0</v>
      </c>
      <c r="G50" s="132">
        <v>663.61</v>
      </c>
      <c r="H50" s="132">
        <v>663.61</v>
      </c>
      <c r="I50" s="140">
        <v>663.61</v>
      </c>
    </row>
    <row r="51" spans="1:9" x14ac:dyDescent="0.25">
      <c r="A51" s="15"/>
      <c r="B51" s="15"/>
      <c r="C51" s="154" t="s">
        <v>159</v>
      </c>
      <c r="D51" s="154" t="s">
        <v>160</v>
      </c>
      <c r="E51" s="122">
        <v>0</v>
      </c>
      <c r="F51" s="132">
        <v>66.36</v>
      </c>
      <c r="G51" s="132">
        <v>0</v>
      </c>
      <c r="H51" s="132">
        <v>0</v>
      </c>
      <c r="I51" s="140">
        <v>0</v>
      </c>
    </row>
    <row r="52" spans="1:9" x14ac:dyDescent="0.25">
      <c r="A52" s="153"/>
      <c r="B52" s="153"/>
      <c r="C52" s="154" t="s">
        <v>156</v>
      </c>
      <c r="D52" s="154" t="s">
        <v>141</v>
      </c>
      <c r="E52" s="153">
        <v>540.14</v>
      </c>
      <c r="F52" s="153">
        <v>265.45</v>
      </c>
      <c r="G52" s="153">
        <v>398.17</v>
      </c>
      <c r="H52" s="153">
        <v>398.17</v>
      </c>
      <c r="I52" s="153">
        <v>398.17</v>
      </c>
    </row>
    <row r="53" spans="1:9" x14ac:dyDescent="0.25">
      <c r="D53" s="156" t="s">
        <v>177</v>
      </c>
      <c r="E53" s="142">
        <f>E33+E47</f>
        <v>557299.28000000014</v>
      </c>
      <c r="F53" s="142">
        <f t="shared" ref="F53:I53" si="12">F33+F47</f>
        <v>500085.8</v>
      </c>
      <c r="G53" s="142">
        <f t="shared" si="12"/>
        <v>581966.01</v>
      </c>
      <c r="H53" s="142">
        <f t="shared" si="12"/>
        <v>580938.06999999995</v>
      </c>
      <c r="I53" s="142">
        <f t="shared" si="12"/>
        <v>576497.84</v>
      </c>
    </row>
  </sheetData>
  <mergeCells count="5">
    <mergeCell ref="A6:I6"/>
    <mergeCell ref="A30:I30"/>
    <mergeCell ref="A1:I1"/>
    <mergeCell ref="A2:I2"/>
    <mergeCell ref="A4:I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F16" sqref="F16"/>
    </sheetView>
  </sheetViews>
  <sheetFormatPr defaultRowHeight="15" x14ac:dyDescent="0.25"/>
  <cols>
    <col min="1" max="1" width="44" customWidth="1"/>
    <col min="2" max="2" width="18.7109375" customWidth="1"/>
    <col min="3" max="6" width="25.28515625" customWidth="1"/>
  </cols>
  <sheetData>
    <row r="1" spans="1:6" ht="42" customHeight="1" x14ac:dyDescent="0.25">
      <c r="A1" s="170" t="s">
        <v>48</v>
      </c>
      <c r="B1" s="170"/>
      <c r="C1" s="170"/>
      <c r="D1" s="170"/>
      <c r="E1" s="170"/>
      <c r="F1" s="17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70" t="s">
        <v>29</v>
      </c>
      <c r="B3" s="170"/>
      <c r="C3" s="170"/>
      <c r="D3" s="170"/>
      <c r="E3" s="172"/>
      <c r="F3" s="172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70" t="s">
        <v>178</v>
      </c>
      <c r="B5" s="171"/>
      <c r="C5" s="171"/>
      <c r="D5" s="171"/>
      <c r="E5" s="171"/>
      <c r="F5" s="17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70" t="s">
        <v>26</v>
      </c>
      <c r="B7" s="191"/>
      <c r="C7" s="191"/>
      <c r="D7" s="191"/>
      <c r="E7" s="191"/>
      <c r="F7" s="191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3" t="s">
        <v>27</v>
      </c>
      <c r="B9" s="22" t="s">
        <v>12</v>
      </c>
      <c r="C9" s="23" t="s">
        <v>13</v>
      </c>
      <c r="D9" s="23" t="s">
        <v>40</v>
      </c>
      <c r="E9" s="23" t="s">
        <v>41</v>
      </c>
      <c r="F9" s="23" t="s">
        <v>42</v>
      </c>
    </row>
    <row r="10" spans="1:6" ht="15.75" customHeight="1" x14ac:dyDescent="0.25">
      <c r="A10" s="10" t="s">
        <v>28</v>
      </c>
      <c r="B10" s="155">
        <f>B11</f>
        <v>557299.27999999991</v>
      </c>
      <c r="C10" s="155">
        <f t="shared" ref="C10:F10" si="0">C11</f>
        <v>500085.8</v>
      </c>
      <c r="D10" s="155">
        <f t="shared" si="0"/>
        <v>581966.01000000013</v>
      </c>
      <c r="E10" s="155">
        <f t="shared" si="0"/>
        <v>580274.46000000008</v>
      </c>
      <c r="F10" s="155">
        <f t="shared" si="0"/>
        <v>575834.2300000001</v>
      </c>
    </row>
    <row r="11" spans="1:6" ht="15.75" customHeight="1" x14ac:dyDescent="0.25">
      <c r="A11" s="10" t="s">
        <v>179</v>
      </c>
      <c r="B11" s="155">
        <f>B12+B14+B16</f>
        <v>557299.27999999991</v>
      </c>
      <c r="C11" s="155">
        <f t="shared" ref="C11:F11" si="1">C12+C14+C16</f>
        <v>500085.8</v>
      </c>
      <c r="D11" s="155">
        <f t="shared" si="1"/>
        <v>581966.01000000013</v>
      </c>
      <c r="E11" s="155">
        <f t="shared" si="1"/>
        <v>580274.46000000008</v>
      </c>
      <c r="F11" s="155">
        <f t="shared" si="1"/>
        <v>575834.2300000001</v>
      </c>
    </row>
    <row r="12" spans="1:6" x14ac:dyDescent="0.25">
      <c r="A12" s="159" t="s">
        <v>180</v>
      </c>
      <c r="B12" s="160">
        <f>B13</f>
        <v>519166.22</v>
      </c>
      <c r="C12" s="160">
        <f t="shared" ref="C12:F12" si="2">C13</f>
        <v>489932.5</v>
      </c>
      <c r="D12" s="160">
        <f t="shared" si="2"/>
        <v>552899.05000000005</v>
      </c>
      <c r="E12" s="160">
        <f t="shared" si="2"/>
        <v>552899.05000000005</v>
      </c>
      <c r="F12" s="160">
        <f t="shared" si="2"/>
        <v>552899.05000000005</v>
      </c>
    </row>
    <row r="13" spans="1:6" x14ac:dyDescent="0.25">
      <c r="A13" s="16" t="s">
        <v>181</v>
      </c>
      <c r="B13" s="122">
        <v>519166.22</v>
      </c>
      <c r="C13" s="132">
        <v>489932.5</v>
      </c>
      <c r="D13" s="132">
        <v>552899.05000000005</v>
      </c>
      <c r="E13" s="132">
        <v>552899.05000000005</v>
      </c>
      <c r="F13" s="132">
        <v>552899.05000000005</v>
      </c>
    </row>
    <row r="14" spans="1:6" x14ac:dyDescent="0.25">
      <c r="A14" s="158" t="s">
        <v>184</v>
      </c>
      <c r="B14" s="160">
        <f>B15</f>
        <v>19896.23</v>
      </c>
      <c r="C14" s="160">
        <f t="shared" ref="C14:F14" si="3">C15</f>
        <v>7631.56</v>
      </c>
      <c r="D14" s="160">
        <f t="shared" si="3"/>
        <v>14997.67</v>
      </c>
      <c r="E14" s="160">
        <f t="shared" si="3"/>
        <v>14334.06</v>
      </c>
      <c r="F14" s="160">
        <f t="shared" si="3"/>
        <v>14334.06</v>
      </c>
    </row>
    <row r="15" spans="1:6" x14ac:dyDescent="0.25">
      <c r="A15" s="16" t="s">
        <v>185</v>
      </c>
      <c r="B15" s="122">
        <v>19896.23</v>
      </c>
      <c r="C15" s="132">
        <v>7631.56</v>
      </c>
      <c r="D15" s="132">
        <v>14997.67</v>
      </c>
      <c r="E15" s="132">
        <v>14334.06</v>
      </c>
      <c r="F15" s="132">
        <v>14334.06</v>
      </c>
    </row>
    <row r="16" spans="1:6" x14ac:dyDescent="0.25">
      <c r="A16" s="158" t="s">
        <v>182</v>
      </c>
      <c r="B16" s="160">
        <f>B17</f>
        <v>18236.830000000002</v>
      </c>
      <c r="C16" s="160">
        <f t="shared" ref="C16:F16" si="4">C17</f>
        <v>2521.7399999999998</v>
      </c>
      <c r="D16" s="160">
        <f t="shared" si="4"/>
        <v>14069.29</v>
      </c>
      <c r="E16" s="160">
        <f t="shared" si="4"/>
        <v>13041.35</v>
      </c>
      <c r="F16" s="160">
        <f t="shared" si="4"/>
        <v>8601.1200000000008</v>
      </c>
    </row>
    <row r="17" spans="1:6" ht="15" customHeight="1" x14ac:dyDescent="0.25">
      <c r="A17" s="15" t="s">
        <v>183</v>
      </c>
      <c r="B17" s="122">
        <v>18236.830000000002</v>
      </c>
      <c r="C17" s="132">
        <v>2521.7399999999998</v>
      </c>
      <c r="D17" s="132">
        <v>14069.29</v>
      </c>
      <c r="E17" s="132">
        <v>13041.35</v>
      </c>
      <c r="F17" s="140">
        <v>8601.1200000000008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19" sqref="J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.85546875" customWidth="1"/>
    <col min="5" max="9" width="14.28515625" customWidth="1"/>
    <col min="12" max="12" width="14.42578125" customWidth="1"/>
    <col min="13" max="13" width="14.5703125" customWidth="1"/>
    <col min="14" max="14" width="13.140625" customWidth="1"/>
    <col min="15" max="15" width="14.42578125" customWidth="1"/>
    <col min="16" max="16" width="12.5703125" customWidth="1"/>
  </cols>
  <sheetData>
    <row r="1" spans="1:16" ht="42" customHeight="1" x14ac:dyDescent="0.25">
      <c r="A1" s="170" t="s">
        <v>48</v>
      </c>
      <c r="B1" s="170"/>
      <c r="C1" s="170"/>
      <c r="D1" s="170"/>
      <c r="E1" s="170"/>
      <c r="F1" s="170"/>
      <c r="G1" s="170"/>
      <c r="H1" s="170"/>
      <c r="I1" s="170"/>
    </row>
    <row r="2" spans="1:16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6" ht="15.75" x14ac:dyDescent="0.25">
      <c r="A3" s="170" t="s">
        <v>29</v>
      </c>
      <c r="B3" s="170"/>
      <c r="C3" s="170"/>
      <c r="D3" s="170"/>
      <c r="E3" s="170"/>
      <c r="F3" s="170"/>
      <c r="G3" s="170"/>
      <c r="H3" s="172"/>
      <c r="I3" s="172"/>
    </row>
    <row r="4" spans="1:16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6" ht="18" customHeight="1" x14ac:dyDescent="0.25">
      <c r="A5" s="170" t="s">
        <v>168</v>
      </c>
      <c r="B5" s="171"/>
      <c r="C5" s="171"/>
      <c r="D5" s="171"/>
      <c r="E5" s="171"/>
      <c r="F5" s="171"/>
      <c r="G5" s="171"/>
      <c r="H5" s="171"/>
      <c r="I5" s="171"/>
    </row>
    <row r="6" spans="1:16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6" ht="30.75" customHeight="1" x14ac:dyDescent="0.25">
      <c r="A7" s="23" t="s">
        <v>15</v>
      </c>
      <c r="B7" s="22" t="s">
        <v>16</v>
      </c>
      <c r="C7" s="22" t="s">
        <v>17</v>
      </c>
      <c r="D7" s="22" t="s">
        <v>47</v>
      </c>
      <c r="E7" s="22" t="s">
        <v>12</v>
      </c>
      <c r="F7" s="23" t="s">
        <v>13</v>
      </c>
      <c r="G7" s="23" t="s">
        <v>40</v>
      </c>
      <c r="H7" s="23" t="s">
        <v>41</v>
      </c>
      <c r="I7" s="23" t="s">
        <v>42</v>
      </c>
      <c r="L7" s="133"/>
      <c r="M7" s="133"/>
      <c r="N7" s="133"/>
      <c r="O7" s="133"/>
      <c r="P7" s="133"/>
    </row>
    <row r="8" spans="1:16" x14ac:dyDescent="0.25">
      <c r="A8" s="113">
        <v>6</v>
      </c>
      <c r="B8" s="113"/>
      <c r="C8" s="113"/>
      <c r="D8" s="113" t="s">
        <v>1</v>
      </c>
      <c r="E8" s="131">
        <f>E9+E11+E13</f>
        <v>556688.16</v>
      </c>
      <c r="F8" s="131">
        <f t="shared" ref="F8:I8" si="0">F9+F11+F13</f>
        <v>500085.8</v>
      </c>
      <c r="G8" s="131">
        <f t="shared" si="0"/>
        <v>581302.4</v>
      </c>
      <c r="H8" s="131">
        <f t="shared" si="0"/>
        <v>580274.46</v>
      </c>
      <c r="I8" s="131">
        <f t="shared" si="0"/>
        <v>575834.23</v>
      </c>
      <c r="L8" s="134"/>
      <c r="M8" s="134"/>
      <c r="N8" s="134"/>
      <c r="O8" s="134"/>
      <c r="P8" s="134"/>
    </row>
    <row r="9" spans="1:16" ht="25.5" x14ac:dyDescent="0.25">
      <c r="A9" s="114"/>
      <c r="B9" s="114">
        <v>63</v>
      </c>
      <c r="C9" s="115"/>
      <c r="D9" s="114" t="s">
        <v>43</v>
      </c>
      <c r="E9" s="130">
        <f>E10</f>
        <v>492607.73</v>
      </c>
      <c r="F9" s="130">
        <f t="shared" ref="F9:I9" si="1">F10</f>
        <v>457296.44</v>
      </c>
      <c r="G9" s="130">
        <f t="shared" si="1"/>
        <v>522197.89</v>
      </c>
      <c r="H9" s="130">
        <f t="shared" si="1"/>
        <v>522197.89</v>
      </c>
      <c r="I9" s="130">
        <f t="shared" si="1"/>
        <v>522197.89</v>
      </c>
      <c r="L9" s="134"/>
      <c r="M9" s="134"/>
      <c r="N9" s="134"/>
      <c r="O9" s="134"/>
      <c r="P9" s="134"/>
    </row>
    <row r="10" spans="1:16" x14ac:dyDescent="0.25">
      <c r="A10" s="11"/>
      <c r="B10" s="11"/>
      <c r="C10" s="12" t="s">
        <v>156</v>
      </c>
      <c r="D10" s="17" t="s">
        <v>157</v>
      </c>
      <c r="E10" s="122">
        <v>492607.73</v>
      </c>
      <c r="F10" s="132">
        <v>457296.44</v>
      </c>
      <c r="G10" s="132">
        <v>522197.89</v>
      </c>
      <c r="H10" s="132">
        <v>522197.89</v>
      </c>
      <c r="I10" s="132">
        <v>522197.89</v>
      </c>
      <c r="L10" s="134"/>
      <c r="M10" s="134"/>
      <c r="N10" s="134"/>
      <c r="O10" s="134"/>
      <c r="P10" s="134"/>
    </row>
    <row r="11" spans="1:16" ht="27.75" customHeight="1" x14ac:dyDescent="0.25">
      <c r="A11" s="116"/>
      <c r="B11" s="117">
        <v>65</v>
      </c>
      <c r="C11" s="117"/>
      <c r="D11" s="118" t="s">
        <v>158</v>
      </c>
      <c r="E11" s="130">
        <f>E12</f>
        <v>8237.57</v>
      </c>
      <c r="F11" s="130">
        <f t="shared" ref="F11:I11" si="2">F12</f>
        <v>10312.56</v>
      </c>
      <c r="G11" s="130">
        <f t="shared" si="2"/>
        <v>10949.63</v>
      </c>
      <c r="H11" s="130">
        <f t="shared" si="2"/>
        <v>10949.63</v>
      </c>
      <c r="I11" s="130">
        <f t="shared" si="2"/>
        <v>10949.63</v>
      </c>
      <c r="L11" s="134"/>
      <c r="M11" s="134"/>
      <c r="N11" s="134"/>
      <c r="O11" s="134"/>
      <c r="P11" s="134"/>
    </row>
    <row r="12" spans="1:16" s="121" customFormat="1" x14ac:dyDescent="0.25">
      <c r="A12" s="13"/>
      <c r="B12" s="14"/>
      <c r="C12" s="120" t="s">
        <v>159</v>
      </c>
      <c r="D12" s="124" t="s">
        <v>160</v>
      </c>
      <c r="E12" s="122">
        <v>8237.57</v>
      </c>
      <c r="F12" s="132">
        <v>10312.56</v>
      </c>
      <c r="G12" s="132">
        <v>10949.63</v>
      </c>
      <c r="H12" s="132">
        <v>10949.63</v>
      </c>
      <c r="I12" s="132">
        <v>10949.63</v>
      </c>
      <c r="L12" s="134"/>
      <c r="M12" s="134"/>
      <c r="N12" s="134"/>
      <c r="O12" s="134"/>
      <c r="P12" s="134"/>
    </row>
    <row r="13" spans="1:16" s="121" customFormat="1" ht="25.5" x14ac:dyDescent="0.25">
      <c r="A13" s="116"/>
      <c r="B13" s="117">
        <v>67</v>
      </c>
      <c r="C13" s="119"/>
      <c r="D13" s="118" t="s">
        <v>163</v>
      </c>
      <c r="E13" s="130">
        <f>E14+E15+E16</f>
        <v>55842.86</v>
      </c>
      <c r="F13" s="130">
        <f t="shared" ref="F13:I13" si="3">F14+F15+F16</f>
        <v>32476.799999999999</v>
      </c>
      <c r="G13" s="130">
        <f t="shared" si="3"/>
        <v>48154.880000000005</v>
      </c>
      <c r="H13" s="130">
        <f t="shared" si="3"/>
        <v>47126.94</v>
      </c>
      <c r="I13" s="130">
        <f t="shared" si="3"/>
        <v>42686.71</v>
      </c>
      <c r="L13" s="134"/>
      <c r="M13" s="134"/>
      <c r="N13" s="134"/>
      <c r="O13" s="134"/>
      <c r="P13" s="134"/>
    </row>
    <row r="14" spans="1:16" s="121" customFormat="1" x14ac:dyDescent="0.25">
      <c r="A14" s="13"/>
      <c r="B14" s="14"/>
      <c r="C14" s="120" t="s">
        <v>164</v>
      </c>
      <c r="D14" s="124" t="s">
        <v>19</v>
      </c>
      <c r="E14" s="122">
        <v>21830.78</v>
      </c>
      <c r="F14" s="132">
        <v>0</v>
      </c>
      <c r="G14" s="132">
        <v>12874.77</v>
      </c>
      <c r="H14" s="132">
        <v>11846.83</v>
      </c>
      <c r="I14" s="132">
        <v>7406.6</v>
      </c>
      <c r="L14" s="134"/>
      <c r="M14" s="134"/>
      <c r="N14" s="134"/>
      <c r="O14" s="134"/>
      <c r="P14" s="134"/>
    </row>
    <row r="15" spans="1:16" s="121" customFormat="1" x14ac:dyDescent="0.25">
      <c r="A15" s="13"/>
      <c r="B15" s="14"/>
      <c r="C15" s="123" t="s">
        <v>165</v>
      </c>
      <c r="D15" s="124" t="s">
        <v>166</v>
      </c>
      <c r="E15" s="122">
        <v>32466.43</v>
      </c>
      <c r="F15" s="132">
        <v>32476.799999999999</v>
      </c>
      <c r="G15" s="132">
        <v>35280.11</v>
      </c>
      <c r="H15" s="132">
        <v>35280.11</v>
      </c>
      <c r="I15" s="132">
        <v>35280.11</v>
      </c>
      <c r="L15" s="134"/>
      <c r="M15" s="134"/>
      <c r="N15" s="134"/>
      <c r="O15" s="134"/>
      <c r="P15" s="134"/>
    </row>
    <row r="16" spans="1:16" s="121" customFormat="1" x14ac:dyDescent="0.25">
      <c r="A16" s="13"/>
      <c r="B16" s="14"/>
      <c r="C16" s="120" t="s">
        <v>167</v>
      </c>
      <c r="D16" s="124" t="s">
        <v>154</v>
      </c>
      <c r="E16" s="122">
        <v>1545.65</v>
      </c>
      <c r="F16" s="132">
        <v>0</v>
      </c>
      <c r="G16" s="132">
        <v>0</v>
      </c>
      <c r="H16" s="132">
        <v>0</v>
      </c>
      <c r="I16" s="132">
        <v>0</v>
      </c>
      <c r="L16" s="134"/>
      <c r="M16" s="134"/>
      <c r="N16" s="134"/>
      <c r="O16" s="134"/>
      <c r="P16" s="134"/>
    </row>
    <row r="17" spans="1:16" s="121" customFormat="1" x14ac:dyDescent="0.25">
      <c r="A17" s="125">
        <v>9</v>
      </c>
      <c r="B17" s="126"/>
      <c r="C17" s="127"/>
      <c r="D17" s="128" t="s">
        <v>171</v>
      </c>
      <c r="E17" s="137">
        <f>E18</f>
        <v>611.12</v>
      </c>
      <c r="F17" s="137">
        <f t="shared" ref="F17:I17" si="4">F18</f>
        <v>0</v>
      </c>
      <c r="G17" s="137">
        <f t="shared" si="4"/>
        <v>663.61</v>
      </c>
      <c r="H17" s="137">
        <f t="shared" si="4"/>
        <v>0</v>
      </c>
      <c r="I17" s="137">
        <f t="shared" si="4"/>
        <v>0</v>
      </c>
      <c r="L17" s="134"/>
      <c r="M17" s="134"/>
      <c r="N17" s="134"/>
      <c r="O17" s="134"/>
      <c r="P17" s="134"/>
    </row>
    <row r="18" spans="1:16" x14ac:dyDescent="0.25">
      <c r="A18" s="116"/>
      <c r="B18" s="117">
        <v>92</v>
      </c>
      <c r="C18" s="117"/>
      <c r="D18" s="118" t="s">
        <v>161</v>
      </c>
      <c r="E18" s="130">
        <f>E19</f>
        <v>611.12</v>
      </c>
      <c r="F18" s="130">
        <f t="shared" ref="F18:I18" si="5">F19</f>
        <v>0</v>
      </c>
      <c r="G18" s="130">
        <f t="shared" si="5"/>
        <v>663.61</v>
      </c>
      <c r="H18" s="130">
        <f t="shared" si="5"/>
        <v>0</v>
      </c>
      <c r="I18" s="130">
        <f t="shared" si="5"/>
        <v>0</v>
      </c>
      <c r="L18" s="134"/>
      <c r="M18" s="134"/>
      <c r="N18" s="134"/>
      <c r="O18" s="134"/>
      <c r="P18" s="134"/>
    </row>
    <row r="19" spans="1:16" s="121" customFormat="1" x14ac:dyDescent="0.25">
      <c r="A19" s="13"/>
      <c r="B19" s="14"/>
      <c r="C19" s="123" t="s">
        <v>162</v>
      </c>
      <c r="D19" s="124" t="s">
        <v>143</v>
      </c>
      <c r="E19" s="122">
        <v>611.12</v>
      </c>
      <c r="F19" s="132">
        <v>0</v>
      </c>
      <c r="G19" s="132">
        <v>663.61</v>
      </c>
      <c r="H19" s="132">
        <v>0</v>
      </c>
      <c r="I19" s="132">
        <v>0</v>
      </c>
      <c r="L19" s="134"/>
      <c r="M19" s="134"/>
      <c r="N19" s="134"/>
      <c r="O19" s="134"/>
      <c r="P19" s="134"/>
    </row>
    <row r="20" spans="1:16" x14ac:dyDescent="0.25">
      <c r="D20" s="138" t="s">
        <v>172</v>
      </c>
      <c r="E20" s="139">
        <f>E8+E17</f>
        <v>557299.28</v>
      </c>
      <c r="F20" s="139">
        <f t="shared" ref="F20:I20" si="6">F8+F17</f>
        <v>500085.8</v>
      </c>
      <c r="G20" s="139">
        <f t="shared" si="6"/>
        <v>581966.01</v>
      </c>
      <c r="H20" s="139">
        <f t="shared" si="6"/>
        <v>580274.46</v>
      </c>
      <c r="I20" s="139">
        <f t="shared" si="6"/>
        <v>575834.23</v>
      </c>
      <c r="L20" s="135"/>
      <c r="M20" s="135"/>
      <c r="N20" s="135"/>
      <c r="O20" s="135"/>
      <c r="P20" s="135"/>
    </row>
    <row r="21" spans="1:16" x14ac:dyDescent="0.25">
      <c r="L21" s="135"/>
      <c r="M21" s="135"/>
      <c r="N21" s="135"/>
      <c r="O21" s="135"/>
      <c r="P21" s="135"/>
    </row>
    <row r="22" spans="1:16" x14ac:dyDescent="0.25">
      <c r="L22" s="135"/>
      <c r="M22" s="135"/>
      <c r="N22" s="135"/>
      <c r="O22" s="135"/>
      <c r="P22" s="135"/>
    </row>
  </sheetData>
  <mergeCells count="3">
    <mergeCell ref="A1:I1"/>
    <mergeCell ref="A3:I3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525"/>
  <sheetViews>
    <sheetView topLeftCell="A172" zoomScaleNormal="100" workbookViewId="0">
      <selection activeCell="F212" sqref="F212"/>
    </sheetView>
  </sheetViews>
  <sheetFormatPr defaultColWidth="11.42578125" defaultRowHeight="12.75" x14ac:dyDescent="0.2"/>
  <cols>
    <col min="1" max="1" width="20.28515625" style="80" customWidth="1"/>
    <col min="2" max="2" width="35.5703125" style="81" customWidth="1"/>
    <col min="3" max="7" width="13.28515625" style="78" customWidth="1"/>
    <col min="8" max="10" width="11.42578125" style="42"/>
    <col min="11" max="15" width="12.7109375" style="42" customWidth="1"/>
    <col min="16" max="248" width="11.42578125" style="42"/>
    <col min="249" max="249" width="12.7109375" style="42" customWidth="1"/>
    <col min="250" max="250" width="35.5703125" style="42" customWidth="1"/>
    <col min="251" max="251" width="11.5703125" style="42" customWidth="1"/>
    <col min="252" max="252" width="10.42578125" style="42" customWidth="1"/>
    <col min="253" max="253" width="11.5703125" style="42" customWidth="1"/>
    <col min="254" max="254" width="10.140625" style="42" customWidth="1"/>
    <col min="255" max="255" width="9.85546875" style="42" customWidth="1"/>
    <col min="256" max="256" width="6.85546875" style="42" customWidth="1"/>
    <col min="257" max="257" width="10.28515625" style="42" customWidth="1"/>
    <col min="258" max="258" width="4.85546875" style="42" customWidth="1"/>
    <col min="259" max="259" width="8.28515625" style="42" customWidth="1"/>
    <col min="260" max="260" width="6.42578125" style="42" customWidth="1"/>
    <col min="261" max="261" width="11.7109375" style="42" bestFit="1" customWidth="1"/>
    <col min="262" max="262" width="11.42578125" style="42"/>
    <col min="263" max="263" width="11.5703125" style="42" customWidth="1"/>
    <col min="264" max="504" width="11.42578125" style="42"/>
    <col min="505" max="505" width="12.7109375" style="42" customWidth="1"/>
    <col min="506" max="506" width="35.5703125" style="42" customWidth="1"/>
    <col min="507" max="507" width="11.5703125" style="42" customWidth="1"/>
    <col min="508" max="508" width="10.42578125" style="42" customWidth="1"/>
    <col min="509" max="509" width="11.5703125" style="42" customWidth="1"/>
    <col min="510" max="510" width="10.140625" style="42" customWidth="1"/>
    <col min="511" max="511" width="9.85546875" style="42" customWidth="1"/>
    <col min="512" max="512" width="6.85546875" style="42" customWidth="1"/>
    <col min="513" max="513" width="10.28515625" style="42" customWidth="1"/>
    <col min="514" max="514" width="4.85546875" style="42" customWidth="1"/>
    <col min="515" max="515" width="8.28515625" style="42" customWidth="1"/>
    <col min="516" max="516" width="6.42578125" style="42" customWidth="1"/>
    <col min="517" max="517" width="11.7109375" style="42" bestFit="1" customWidth="1"/>
    <col min="518" max="518" width="11.42578125" style="42"/>
    <col min="519" max="519" width="11.5703125" style="42" customWidth="1"/>
    <col min="520" max="760" width="11.42578125" style="42"/>
    <col min="761" max="761" width="12.7109375" style="42" customWidth="1"/>
    <col min="762" max="762" width="35.5703125" style="42" customWidth="1"/>
    <col min="763" max="763" width="11.5703125" style="42" customWidth="1"/>
    <col min="764" max="764" width="10.42578125" style="42" customWidth="1"/>
    <col min="765" max="765" width="11.5703125" style="42" customWidth="1"/>
    <col min="766" max="766" width="10.140625" style="42" customWidth="1"/>
    <col min="767" max="767" width="9.85546875" style="42" customWidth="1"/>
    <col min="768" max="768" width="6.85546875" style="42" customWidth="1"/>
    <col min="769" max="769" width="10.28515625" style="42" customWidth="1"/>
    <col min="770" max="770" width="4.85546875" style="42" customWidth="1"/>
    <col min="771" max="771" width="8.28515625" style="42" customWidth="1"/>
    <col min="772" max="772" width="6.42578125" style="42" customWidth="1"/>
    <col min="773" max="773" width="11.7109375" style="42" bestFit="1" customWidth="1"/>
    <col min="774" max="774" width="11.42578125" style="42"/>
    <col min="775" max="775" width="11.5703125" style="42" customWidth="1"/>
    <col min="776" max="1016" width="11.42578125" style="42"/>
    <col min="1017" max="1017" width="12.7109375" style="42" customWidth="1"/>
    <col min="1018" max="1018" width="35.5703125" style="42" customWidth="1"/>
    <col min="1019" max="1019" width="11.5703125" style="42" customWidth="1"/>
    <col min="1020" max="1020" width="10.42578125" style="42" customWidth="1"/>
    <col min="1021" max="1021" width="11.5703125" style="42" customWidth="1"/>
    <col min="1022" max="1022" width="10.140625" style="42" customWidth="1"/>
    <col min="1023" max="1023" width="9.85546875" style="42" customWidth="1"/>
    <col min="1024" max="1024" width="6.85546875" style="42" customWidth="1"/>
    <col min="1025" max="1025" width="10.28515625" style="42" customWidth="1"/>
    <col min="1026" max="1026" width="4.85546875" style="42" customWidth="1"/>
    <col min="1027" max="1027" width="8.28515625" style="42" customWidth="1"/>
    <col min="1028" max="1028" width="6.42578125" style="42" customWidth="1"/>
    <col min="1029" max="1029" width="11.7109375" style="42" bestFit="1" customWidth="1"/>
    <col min="1030" max="1030" width="11.42578125" style="42"/>
    <col min="1031" max="1031" width="11.5703125" style="42" customWidth="1"/>
    <col min="1032" max="1272" width="11.42578125" style="42"/>
    <col min="1273" max="1273" width="12.7109375" style="42" customWidth="1"/>
    <col min="1274" max="1274" width="35.5703125" style="42" customWidth="1"/>
    <col min="1275" max="1275" width="11.5703125" style="42" customWidth="1"/>
    <col min="1276" max="1276" width="10.42578125" style="42" customWidth="1"/>
    <col min="1277" max="1277" width="11.5703125" style="42" customWidth="1"/>
    <col min="1278" max="1278" width="10.140625" style="42" customWidth="1"/>
    <col min="1279" max="1279" width="9.85546875" style="42" customWidth="1"/>
    <col min="1280" max="1280" width="6.85546875" style="42" customWidth="1"/>
    <col min="1281" max="1281" width="10.28515625" style="42" customWidth="1"/>
    <col min="1282" max="1282" width="4.85546875" style="42" customWidth="1"/>
    <col min="1283" max="1283" width="8.28515625" style="42" customWidth="1"/>
    <col min="1284" max="1284" width="6.42578125" style="42" customWidth="1"/>
    <col min="1285" max="1285" width="11.7109375" style="42" bestFit="1" customWidth="1"/>
    <col min="1286" max="1286" width="11.42578125" style="42"/>
    <col min="1287" max="1287" width="11.5703125" style="42" customWidth="1"/>
    <col min="1288" max="1528" width="11.42578125" style="42"/>
    <col min="1529" max="1529" width="12.7109375" style="42" customWidth="1"/>
    <col min="1530" max="1530" width="35.5703125" style="42" customWidth="1"/>
    <col min="1531" max="1531" width="11.5703125" style="42" customWidth="1"/>
    <col min="1532" max="1532" width="10.42578125" style="42" customWidth="1"/>
    <col min="1533" max="1533" width="11.5703125" style="42" customWidth="1"/>
    <col min="1534" max="1534" width="10.140625" style="42" customWidth="1"/>
    <col min="1535" max="1535" width="9.85546875" style="42" customWidth="1"/>
    <col min="1536" max="1536" width="6.85546875" style="42" customWidth="1"/>
    <col min="1537" max="1537" width="10.28515625" style="42" customWidth="1"/>
    <col min="1538" max="1538" width="4.85546875" style="42" customWidth="1"/>
    <col min="1539" max="1539" width="8.28515625" style="42" customWidth="1"/>
    <col min="1540" max="1540" width="6.42578125" style="42" customWidth="1"/>
    <col min="1541" max="1541" width="11.7109375" style="42" bestFit="1" customWidth="1"/>
    <col min="1542" max="1542" width="11.42578125" style="42"/>
    <col min="1543" max="1543" width="11.5703125" style="42" customWidth="1"/>
    <col min="1544" max="1784" width="11.42578125" style="42"/>
    <col min="1785" max="1785" width="12.7109375" style="42" customWidth="1"/>
    <col min="1786" max="1786" width="35.5703125" style="42" customWidth="1"/>
    <col min="1787" max="1787" width="11.5703125" style="42" customWidth="1"/>
    <col min="1788" max="1788" width="10.42578125" style="42" customWidth="1"/>
    <col min="1789" max="1789" width="11.5703125" style="42" customWidth="1"/>
    <col min="1790" max="1790" width="10.140625" style="42" customWidth="1"/>
    <col min="1791" max="1791" width="9.85546875" style="42" customWidth="1"/>
    <col min="1792" max="1792" width="6.85546875" style="42" customWidth="1"/>
    <col min="1793" max="1793" width="10.28515625" style="42" customWidth="1"/>
    <col min="1794" max="1794" width="4.85546875" style="42" customWidth="1"/>
    <col min="1795" max="1795" width="8.28515625" style="42" customWidth="1"/>
    <col min="1796" max="1796" width="6.42578125" style="42" customWidth="1"/>
    <col min="1797" max="1797" width="11.7109375" style="42" bestFit="1" customWidth="1"/>
    <col min="1798" max="1798" width="11.42578125" style="42"/>
    <col min="1799" max="1799" width="11.5703125" style="42" customWidth="1"/>
    <col min="1800" max="2040" width="11.42578125" style="42"/>
    <col min="2041" max="2041" width="12.7109375" style="42" customWidth="1"/>
    <col min="2042" max="2042" width="35.5703125" style="42" customWidth="1"/>
    <col min="2043" max="2043" width="11.5703125" style="42" customWidth="1"/>
    <col min="2044" max="2044" width="10.42578125" style="42" customWidth="1"/>
    <col min="2045" max="2045" width="11.5703125" style="42" customWidth="1"/>
    <col min="2046" max="2046" width="10.140625" style="42" customWidth="1"/>
    <col min="2047" max="2047" width="9.85546875" style="42" customWidth="1"/>
    <col min="2048" max="2048" width="6.85546875" style="42" customWidth="1"/>
    <col min="2049" max="2049" width="10.28515625" style="42" customWidth="1"/>
    <col min="2050" max="2050" width="4.85546875" style="42" customWidth="1"/>
    <col min="2051" max="2051" width="8.28515625" style="42" customWidth="1"/>
    <col min="2052" max="2052" width="6.42578125" style="42" customWidth="1"/>
    <col min="2053" max="2053" width="11.7109375" style="42" bestFit="1" customWidth="1"/>
    <col min="2054" max="2054" width="11.42578125" style="42"/>
    <col min="2055" max="2055" width="11.5703125" style="42" customWidth="1"/>
    <col min="2056" max="2296" width="11.42578125" style="42"/>
    <col min="2297" max="2297" width="12.7109375" style="42" customWidth="1"/>
    <col min="2298" max="2298" width="35.5703125" style="42" customWidth="1"/>
    <col min="2299" max="2299" width="11.5703125" style="42" customWidth="1"/>
    <col min="2300" max="2300" width="10.42578125" style="42" customWidth="1"/>
    <col min="2301" max="2301" width="11.5703125" style="42" customWidth="1"/>
    <col min="2302" max="2302" width="10.140625" style="42" customWidth="1"/>
    <col min="2303" max="2303" width="9.85546875" style="42" customWidth="1"/>
    <col min="2304" max="2304" width="6.85546875" style="42" customWidth="1"/>
    <col min="2305" max="2305" width="10.28515625" style="42" customWidth="1"/>
    <col min="2306" max="2306" width="4.85546875" style="42" customWidth="1"/>
    <col min="2307" max="2307" width="8.28515625" style="42" customWidth="1"/>
    <col min="2308" max="2308" width="6.42578125" style="42" customWidth="1"/>
    <col min="2309" max="2309" width="11.7109375" style="42" bestFit="1" customWidth="1"/>
    <col min="2310" max="2310" width="11.42578125" style="42"/>
    <col min="2311" max="2311" width="11.5703125" style="42" customWidth="1"/>
    <col min="2312" max="2552" width="11.42578125" style="42"/>
    <col min="2553" max="2553" width="12.7109375" style="42" customWidth="1"/>
    <col min="2554" max="2554" width="35.5703125" style="42" customWidth="1"/>
    <col min="2555" max="2555" width="11.5703125" style="42" customWidth="1"/>
    <col min="2556" max="2556" width="10.42578125" style="42" customWidth="1"/>
    <col min="2557" max="2557" width="11.5703125" style="42" customWidth="1"/>
    <col min="2558" max="2558" width="10.140625" style="42" customWidth="1"/>
    <col min="2559" max="2559" width="9.85546875" style="42" customWidth="1"/>
    <col min="2560" max="2560" width="6.85546875" style="42" customWidth="1"/>
    <col min="2561" max="2561" width="10.28515625" style="42" customWidth="1"/>
    <col min="2562" max="2562" width="4.85546875" style="42" customWidth="1"/>
    <col min="2563" max="2563" width="8.28515625" style="42" customWidth="1"/>
    <col min="2564" max="2564" width="6.42578125" style="42" customWidth="1"/>
    <col min="2565" max="2565" width="11.7109375" style="42" bestFit="1" customWidth="1"/>
    <col min="2566" max="2566" width="11.42578125" style="42"/>
    <col min="2567" max="2567" width="11.5703125" style="42" customWidth="1"/>
    <col min="2568" max="2808" width="11.42578125" style="42"/>
    <col min="2809" max="2809" width="12.7109375" style="42" customWidth="1"/>
    <col min="2810" max="2810" width="35.5703125" style="42" customWidth="1"/>
    <col min="2811" max="2811" width="11.5703125" style="42" customWidth="1"/>
    <col min="2812" max="2812" width="10.42578125" style="42" customWidth="1"/>
    <col min="2813" max="2813" width="11.5703125" style="42" customWidth="1"/>
    <col min="2814" max="2814" width="10.140625" style="42" customWidth="1"/>
    <col min="2815" max="2815" width="9.85546875" style="42" customWidth="1"/>
    <col min="2816" max="2816" width="6.85546875" style="42" customWidth="1"/>
    <col min="2817" max="2817" width="10.28515625" style="42" customWidth="1"/>
    <col min="2818" max="2818" width="4.85546875" style="42" customWidth="1"/>
    <col min="2819" max="2819" width="8.28515625" style="42" customWidth="1"/>
    <col min="2820" max="2820" width="6.42578125" style="42" customWidth="1"/>
    <col min="2821" max="2821" width="11.7109375" style="42" bestFit="1" customWidth="1"/>
    <col min="2822" max="2822" width="11.42578125" style="42"/>
    <col min="2823" max="2823" width="11.5703125" style="42" customWidth="1"/>
    <col min="2824" max="3064" width="11.42578125" style="42"/>
    <col min="3065" max="3065" width="12.7109375" style="42" customWidth="1"/>
    <col min="3066" max="3066" width="35.5703125" style="42" customWidth="1"/>
    <col min="3067" max="3067" width="11.5703125" style="42" customWidth="1"/>
    <col min="3068" max="3068" width="10.42578125" style="42" customWidth="1"/>
    <col min="3069" max="3069" width="11.5703125" style="42" customWidth="1"/>
    <col min="3070" max="3070" width="10.140625" style="42" customWidth="1"/>
    <col min="3071" max="3071" width="9.85546875" style="42" customWidth="1"/>
    <col min="3072" max="3072" width="6.85546875" style="42" customWidth="1"/>
    <col min="3073" max="3073" width="10.28515625" style="42" customWidth="1"/>
    <col min="3074" max="3074" width="4.85546875" style="42" customWidth="1"/>
    <col min="3075" max="3075" width="8.28515625" style="42" customWidth="1"/>
    <col min="3076" max="3076" width="6.42578125" style="42" customWidth="1"/>
    <col min="3077" max="3077" width="11.7109375" style="42" bestFit="1" customWidth="1"/>
    <col min="3078" max="3078" width="11.42578125" style="42"/>
    <col min="3079" max="3079" width="11.5703125" style="42" customWidth="1"/>
    <col min="3080" max="3320" width="11.42578125" style="42"/>
    <col min="3321" max="3321" width="12.7109375" style="42" customWidth="1"/>
    <col min="3322" max="3322" width="35.5703125" style="42" customWidth="1"/>
    <col min="3323" max="3323" width="11.5703125" style="42" customWidth="1"/>
    <col min="3324" max="3324" width="10.42578125" style="42" customWidth="1"/>
    <col min="3325" max="3325" width="11.5703125" style="42" customWidth="1"/>
    <col min="3326" max="3326" width="10.140625" style="42" customWidth="1"/>
    <col min="3327" max="3327" width="9.85546875" style="42" customWidth="1"/>
    <col min="3328" max="3328" width="6.85546875" style="42" customWidth="1"/>
    <col min="3329" max="3329" width="10.28515625" style="42" customWidth="1"/>
    <col min="3330" max="3330" width="4.85546875" style="42" customWidth="1"/>
    <col min="3331" max="3331" width="8.28515625" style="42" customWidth="1"/>
    <col min="3332" max="3332" width="6.42578125" style="42" customWidth="1"/>
    <col min="3333" max="3333" width="11.7109375" style="42" bestFit="1" customWidth="1"/>
    <col min="3334" max="3334" width="11.42578125" style="42"/>
    <col min="3335" max="3335" width="11.5703125" style="42" customWidth="1"/>
    <col min="3336" max="3576" width="11.42578125" style="42"/>
    <col min="3577" max="3577" width="12.7109375" style="42" customWidth="1"/>
    <col min="3578" max="3578" width="35.5703125" style="42" customWidth="1"/>
    <col min="3579" max="3579" width="11.5703125" style="42" customWidth="1"/>
    <col min="3580" max="3580" width="10.42578125" style="42" customWidth="1"/>
    <col min="3581" max="3581" width="11.5703125" style="42" customWidth="1"/>
    <col min="3582" max="3582" width="10.140625" style="42" customWidth="1"/>
    <col min="3583" max="3583" width="9.85546875" style="42" customWidth="1"/>
    <col min="3584" max="3584" width="6.85546875" style="42" customWidth="1"/>
    <col min="3585" max="3585" width="10.28515625" style="42" customWidth="1"/>
    <col min="3586" max="3586" width="4.85546875" style="42" customWidth="1"/>
    <col min="3587" max="3587" width="8.28515625" style="42" customWidth="1"/>
    <col min="3588" max="3588" width="6.42578125" style="42" customWidth="1"/>
    <col min="3589" max="3589" width="11.7109375" style="42" bestFit="1" customWidth="1"/>
    <col min="3590" max="3590" width="11.42578125" style="42"/>
    <col min="3591" max="3591" width="11.5703125" style="42" customWidth="1"/>
    <col min="3592" max="3832" width="11.42578125" style="42"/>
    <col min="3833" max="3833" width="12.7109375" style="42" customWidth="1"/>
    <col min="3834" max="3834" width="35.5703125" style="42" customWidth="1"/>
    <col min="3835" max="3835" width="11.5703125" style="42" customWidth="1"/>
    <col min="3836" max="3836" width="10.42578125" style="42" customWidth="1"/>
    <col min="3837" max="3837" width="11.5703125" style="42" customWidth="1"/>
    <col min="3838" max="3838" width="10.140625" style="42" customWidth="1"/>
    <col min="3839" max="3839" width="9.85546875" style="42" customWidth="1"/>
    <col min="3840" max="3840" width="6.85546875" style="42" customWidth="1"/>
    <col min="3841" max="3841" width="10.28515625" style="42" customWidth="1"/>
    <col min="3842" max="3842" width="4.85546875" style="42" customWidth="1"/>
    <col min="3843" max="3843" width="8.28515625" style="42" customWidth="1"/>
    <col min="3844" max="3844" width="6.42578125" style="42" customWidth="1"/>
    <col min="3845" max="3845" width="11.7109375" style="42" bestFit="1" customWidth="1"/>
    <col min="3846" max="3846" width="11.42578125" style="42"/>
    <col min="3847" max="3847" width="11.5703125" style="42" customWidth="1"/>
    <col min="3848" max="4088" width="11.42578125" style="42"/>
    <col min="4089" max="4089" width="12.7109375" style="42" customWidth="1"/>
    <col min="4090" max="4090" width="35.5703125" style="42" customWidth="1"/>
    <col min="4091" max="4091" width="11.5703125" style="42" customWidth="1"/>
    <col min="4092" max="4092" width="10.42578125" style="42" customWidth="1"/>
    <col min="4093" max="4093" width="11.5703125" style="42" customWidth="1"/>
    <col min="4094" max="4094" width="10.140625" style="42" customWidth="1"/>
    <col min="4095" max="4095" width="9.85546875" style="42" customWidth="1"/>
    <col min="4096" max="4096" width="6.85546875" style="42" customWidth="1"/>
    <col min="4097" max="4097" width="10.28515625" style="42" customWidth="1"/>
    <col min="4098" max="4098" width="4.85546875" style="42" customWidth="1"/>
    <col min="4099" max="4099" width="8.28515625" style="42" customWidth="1"/>
    <col min="4100" max="4100" width="6.42578125" style="42" customWidth="1"/>
    <col min="4101" max="4101" width="11.7109375" style="42" bestFit="1" customWidth="1"/>
    <col min="4102" max="4102" width="11.42578125" style="42"/>
    <col min="4103" max="4103" width="11.5703125" style="42" customWidth="1"/>
    <col min="4104" max="4344" width="11.42578125" style="42"/>
    <col min="4345" max="4345" width="12.7109375" style="42" customWidth="1"/>
    <col min="4346" max="4346" width="35.5703125" style="42" customWidth="1"/>
    <col min="4347" max="4347" width="11.5703125" style="42" customWidth="1"/>
    <col min="4348" max="4348" width="10.42578125" style="42" customWidth="1"/>
    <col min="4349" max="4349" width="11.5703125" style="42" customWidth="1"/>
    <col min="4350" max="4350" width="10.140625" style="42" customWidth="1"/>
    <col min="4351" max="4351" width="9.85546875" style="42" customWidth="1"/>
    <col min="4352" max="4352" width="6.85546875" style="42" customWidth="1"/>
    <col min="4353" max="4353" width="10.28515625" style="42" customWidth="1"/>
    <col min="4354" max="4354" width="4.85546875" style="42" customWidth="1"/>
    <col min="4355" max="4355" width="8.28515625" style="42" customWidth="1"/>
    <col min="4356" max="4356" width="6.42578125" style="42" customWidth="1"/>
    <col min="4357" max="4357" width="11.7109375" style="42" bestFit="1" customWidth="1"/>
    <col min="4358" max="4358" width="11.42578125" style="42"/>
    <col min="4359" max="4359" width="11.5703125" style="42" customWidth="1"/>
    <col min="4360" max="4600" width="11.42578125" style="42"/>
    <col min="4601" max="4601" width="12.7109375" style="42" customWidth="1"/>
    <col min="4602" max="4602" width="35.5703125" style="42" customWidth="1"/>
    <col min="4603" max="4603" width="11.5703125" style="42" customWidth="1"/>
    <col min="4604" max="4604" width="10.42578125" style="42" customWidth="1"/>
    <col min="4605" max="4605" width="11.5703125" style="42" customWidth="1"/>
    <col min="4606" max="4606" width="10.140625" style="42" customWidth="1"/>
    <col min="4607" max="4607" width="9.85546875" style="42" customWidth="1"/>
    <col min="4608" max="4608" width="6.85546875" style="42" customWidth="1"/>
    <col min="4609" max="4609" width="10.28515625" style="42" customWidth="1"/>
    <col min="4610" max="4610" width="4.85546875" style="42" customWidth="1"/>
    <col min="4611" max="4611" width="8.28515625" style="42" customWidth="1"/>
    <col min="4612" max="4612" width="6.42578125" style="42" customWidth="1"/>
    <col min="4613" max="4613" width="11.7109375" style="42" bestFit="1" customWidth="1"/>
    <col min="4614" max="4614" width="11.42578125" style="42"/>
    <col min="4615" max="4615" width="11.5703125" style="42" customWidth="1"/>
    <col min="4616" max="4856" width="11.42578125" style="42"/>
    <col min="4857" max="4857" width="12.7109375" style="42" customWidth="1"/>
    <col min="4858" max="4858" width="35.5703125" style="42" customWidth="1"/>
    <col min="4859" max="4859" width="11.5703125" style="42" customWidth="1"/>
    <col min="4860" max="4860" width="10.42578125" style="42" customWidth="1"/>
    <col min="4861" max="4861" width="11.5703125" style="42" customWidth="1"/>
    <col min="4862" max="4862" width="10.140625" style="42" customWidth="1"/>
    <col min="4863" max="4863" width="9.85546875" style="42" customWidth="1"/>
    <col min="4864" max="4864" width="6.85546875" style="42" customWidth="1"/>
    <col min="4865" max="4865" width="10.28515625" style="42" customWidth="1"/>
    <col min="4866" max="4866" width="4.85546875" style="42" customWidth="1"/>
    <col min="4867" max="4867" width="8.28515625" style="42" customWidth="1"/>
    <col min="4868" max="4868" width="6.42578125" style="42" customWidth="1"/>
    <col min="4869" max="4869" width="11.7109375" style="42" bestFit="1" customWidth="1"/>
    <col min="4870" max="4870" width="11.42578125" style="42"/>
    <col min="4871" max="4871" width="11.5703125" style="42" customWidth="1"/>
    <col min="4872" max="5112" width="11.42578125" style="42"/>
    <col min="5113" max="5113" width="12.7109375" style="42" customWidth="1"/>
    <col min="5114" max="5114" width="35.5703125" style="42" customWidth="1"/>
    <col min="5115" max="5115" width="11.5703125" style="42" customWidth="1"/>
    <col min="5116" max="5116" width="10.42578125" style="42" customWidth="1"/>
    <col min="5117" max="5117" width="11.5703125" style="42" customWidth="1"/>
    <col min="5118" max="5118" width="10.140625" style="42" customWidth="1"/>
    <col min="5119" max="5119" width="9.85546875" style="42" customWidth="1"/>
    <col min="5120" max="5120" width="6.85546875" style="42" customWidth="1"/>
    <col min="5121" max="5121" width="10.28515625" style="42" customWidth="1"/>
    <col min="5122" max="5122" width="4.85546875" style="42" customWidth="1"/>
    <col min="5123" max="5123" width="8.28515625" style="42" customWidth="1"/>
    <col min="5124" max="5124" width="6.42578125" style="42" customWidth="1"/>
    <col min="5125" max="5125" width="11.7109375" style="42" bestFit="1" customWidth="1"/>
    <col min="5126" max="5126" width="11.42578125" style="42"/>
    <col min="5127" max="5127" width="11.5703125" style="42" customWidth="1"/>
    <col min="5128" max="5368" width="11.42578125" style="42"/>
    <col min="5369" max="5369" width="12.7109375" style="42" customWidth="1"/>
    <col min="5370" max="5370" width="35.5703125" style="42" customWidth="1"/>
    <col min="5371" max="5371" width="11.5703125" style="42" customWidth="1"/>
    <col min="5372" max="5372" width="10.42578125" style="42" customWidth="1"/>
    <col min="5373" max="5373" width="11.5703125" style="42" customWidth="1"/>
    <col min="5374" max="5374" width="10.140625" style="42" customWidth="1"/>
    <col min="5375" max="5375" width="9.85546875" style="42" customWidth="1"/>
    <col min="5376" max="5376" width="6.85546875" style="42" customWidth="1"/>
    <col min="5377" max="5377" width="10.28515625" style="42" customWidth="1"/>
    <col min="5378" max="5378" width="4.85546875" style="42" customWidth="1"/>
    <col min="5379" max="5379" width="8.28515625" style="42" customWidth="1"/>
    <col min="5380" max="5380" width="6.42578125" style="42" customWidth="1"/>
    <col min="5381" max="5381" width="11.7109375" style="42" bestFit="1" customWidth="1"/>
    <col min="5382" max="5382" width="11.42578125" style="42"/>
    <col min="5383" max="5383" width="11.5703125" style="42" customWidth="1"/>
    <col min="5384" max="5624" width="11.42578125" style="42"/>
    <col min="5625" max="5625" width="12.7109375" style="42" customWidth="1"/>
    <col min="5626" max="5626" width="35.5703125" style="42" customWidth="1"/>
    <col min="5627" max="5627" width="11.5703125" style="42" customWidth="1"/>
    <col min="5628" max="5628" width="10.42578125" style="42" customWidth="1"/>
    <col min="5629" max="5629" width="11.5703125" style="42" customWidth="1"/>
    <col min="5630" max="5630" width="10.140625" style="42" customWidth="1"/>
    <col min="5631" max="5631" width="9.85546875" style="42" customWidth="1"/>
    <col min="5632" max="5632" width="6.85546875" style="42" customWidth="1"/>
    <col min="5633" max="5633" width="10.28515625" style="42" customWidth="1"/>
    <col min="5634" max="5634" width="4.85546875" style="42" customWidth="1"/>
    <col min="5635" max="5635" width="8.28515625" style="42" customWidth="1"/>
    <col min="5636" max="5636" width="6.42578125" style="42" customWidth="1"/>
    <col min="5637" max="5637" width="11.7109375" style="42" bestFit="1" customWidth="1"/>
    <col min="5638" max="5638" width="11.42578125" style="42"/>
    <col min="5639" max="5639" width="11.5703125" style="42" customWidth="1"/>
    <col min="5640" max="5880" width="11.42578125" style="42"/>
    <col min="5881" max="5881" width="12.7109375" style="42" customWidth="1"/>
    <col min="5882" max="5882" width="35.5703125" style="42" customWidth="1"/>
    <col min="5883" max="5883" width="11.5703125" style="42" customWidth="1"/>
    <col min="5884" max="5884" width="10.42578125" style="42" customWidth="1"/>
    <col min="5885" max="5885" width="11.5703125" style="42" customWidth="1"/>
    <col min="5886" max="5886" width="10.140625" style="42" customWidth="1"/>
    <col min="5887" max="5887" width="9.85546875" style="42" customWidth="1"/>
    <col min="5888" max="5888" width="6.85546875" style="42" customWidth="1"/>
    <col min="5889" max="5889" width="10.28515625" style="42" customWidth="1"/>
    <col min="5890" max="5890" width="4.85546875" style="42" customWidth="1"/>
    <col min="5891" max="5891" width="8.28515625" style="42" customWidth="1"/>
    <col min="5892" max="5892" width="6.42578125" style="42" customWidth="1"/>
    <col min="5893" max="5893" width="11.7109375" style="42" bestFit="1" customWidth="1"/>
    <col min="5894" max="5894" width="11.42578125" style="42"/>
    <col min="5895" max="5895" width="11.5703125" style="42" customWidth="1"/>
    <col min="5896" max="6136" width="11.42578125" style="42"/>
    <col min="6137" max="6137" width="12.7109375" style="42" customWidth="1"/>
    <col min="6138" max="6138" width="35.5703125" style="42" customWidth="1"/>
    <col min="6139" max="6139" width="11.5703125" style="42" customWidth="1"/>
    <col min="6140" max="6140" width="10.42578125" style="42" customWidth="1"/>
    <col min="6141" max="6141" width="11.5703125" style="42" customWidth="1"/>
    <col min="6142" max="6142" width="10.140625" style="42" customWidth="1"/>
    <col min="6143" max="6143" width="9.85546875" style="42" customWidth="1"/>
    <col min="6144" max="6144" width="6.85546875" style="42" customWidth="1"/>
    <col min="6145" max="6145" width="10.28515625" style="42" customWidth="1"/>
    <col min="6146" max="6146" width="4.85546875" style="42" customWidth="1"/>
    <col min="6147" max="6147" width="8.28515625" style="42" customWidth="1"/>
    <col min="6148" max="6148" width="6.42578125" style="42" customWidth="1"/>
    <col min="6149" max="6149" width="11.7109375" style="42" bestFit="1" customWidth="1"/>
    <col min="6150" max="6150" width="11.42578125" style="42"/>
    <col min="6151" max="6151" width="11.5703125" style="42" customWidth="1"/>
    <col min="6152" max="6392" width="11.42578125" style="42"/>
    <col min="6393" max="6393" width="12.7109375" style="42" customWidth="1"/>
    <col min="6394" max="6394" width="35.5703125" style="42" customWidth="1"/>
    <col min="6395" max="6395" width="11.5703125" style="42" customWidth="1"/>
    <col min="6396" max="6396" width="10.42578125" style="42" customWidth="1"/>
    <col min="6397" max="6397" width="11.5703125" style="42" customWidth="1"/>
    <col min="6398" max="6398" width="10.140625" style="42" customWidth="1"/>
    <col min="6399" max="6399" width="9.85546875" style="42" customWidth="1"/>
    <col min="6400" max="6400" width="6.85546875" style="42" customWidth="1"/>
    <col min="6401" max="6401" width="10.28515625" style="42" customWidth="1"/>
    <col min="6402" max="6402" width="4.85546875" style="42" customWidth="1"/>
    <col min="6403" max="6403" width="8.28515625" style="42" customWidth="1"/>
    <col min="6404" max="6404" width="6.42578125" style="42" customWidth="1"/>
    <col min="6405" max="6405" width="11.7109375" style="42" bestFit="1" customWidth="1"/>
    <col min="6406" max="6406" width="11.42578125" style="42"/>
    <col min="6407" max="6407" width="11.5703125" style="42" customWidth="1"/>
    <col min="6408" max="6648" width="11.42578125" style="42"/>
    <col min="6649" max="6649" width="12.7109375" style="42" customWidth="1"/>
    <col min="6650" max="6650" width="35.5703125" style="42" customWidth="1"/>
    <col min="6651" max="6651" width="11.5703125" style="42" customWidth="1"/>
    <col min="6652" max="6652" width="10.42578125" style="42" customWidth="1"/>
    <col min="6653" max="6653" width="11.5703125" style="42" customWidth="1"/>
    <col min="6654" max="6654" width="10.140625" style="42" customWidth="1"/>
    <col min="6655" max="6655" width="9.85546875" style="42" customWidth="1"/>
    <col min="6656" max="6656" width="6.85546875" style="42" customWidth="1"/>
    <col min="6657" max="6657" width="10.28515625" style="42" customWidth="1"/>
    <col min="6658" max="6658" width="4.85546875" style="42" customWidth="1"/>
    <col min="6659" max="6659" width="8.28515625" style="42" customWidth="1"/>
    <col min="6660" max="6660" width="6.42578125" style="42" customWidth="1"/>
    <col min="6661" max="6661" width="11.7109375" style="42" bestFit="1" customWidth="1"/>
    <col min="6662" max="6662" width="11.42578125" style="42"/>
    <col min="6663" max="6663" width="11.5703125" style="42" customWidth="1"/>
    <col min="6664" max="6904" width="11.42578125" style="42"/>
    <col min="6905" max="6905" width="12.7109375" style="42" customWidth="1"/>
    <col min="6906" max="6906" width="35.5703125" style="42" customWidth="1"/>
    <col min="6907" max="6907" width="11.5703125" style="42" customWidth="1"/>
    <col min="6908" max="6908" width="10.42578125" style="42" customWidth="1"/>
    <col min="6909" max="6909" width="11.5703125" style="42" customWidth="1"/>
    <col min="6910" max="6910" width="10.140625" style="42" customWidth="1"/>
    <col min="6911" max="6911" width="9.85546875" style="42" customWidth="1"/>
    <col min="6912" max="6912" width="6.85546875" style="42" customWidth="1"/>
    <col min="6913" max="6913" width="10.28515625" style="42" customWidth="1"/>
    <col min="6914" max="6914" width="4.85546875" style="42" customWidth="1"/>
    <col min="6915" max="6915" width="8.28515625" style="42" customWidth="1"/>
    <col min="6916" max="6916" width="6.42578125" style="42" customWidth="1"/>
    <col min="6917" max="6917" width="11.7109375" style="42" bestFit="1" customWidth="1"/>
    <col min="6918" max="6918" width="11.42578125" style="42"/>
    <col min="6919" max="6919" width="11.5703125" style="42" customWidth="1"/>
    <col min="6920" max="7160" width="11.42578125" style="42"/>
    <col min="7161" max="7161" width="12.7109375" style="42" customWidth="1"/>
    <col min="7162" max="7162" width="35.5703125" style="42" customWidth="1"/>
    <col min="7163" max="7163" width="11.5703125" style="42" customWidth="1"/>
    <col min="7164" max="7164" width="10.42578125" style="42" customWidth="1"/>
    <col min="7165" max="7165" width="11.5703125" style="42" customWidth="1"/>
    <col min="7166" max="7166" width="10.140625" style="42" customWidth="1"/>
    <col min="7167" max="7167" width="9.85546875" style="42" customWidth="1"/>
    <col min="7168" max="7168" width="6.85546875" style="42" customWidth="1"/>
    <col min="7169" max="7169" width="10.28515625" style="42" customWidth="1"/>
    <col min="7170" max="7170" width="4.85546875" style="42" customWidth="1"/>
    <col min="7171" max="7171" width="8.28515625" style="42" customWidth="1"/>
    <col min="7172" max="7172" width="6.42578125" style="42" customWidth="1"/>
    <col min="7173" max="7173" width="11.7109375" style="42" bestFit="1" customWidth="1"/>
    <col min="7174" max="7174" width="11.42578125" style="42"/>
    <col min="7175" max="7175" width="11.5703125" style="42" customWidth="1"/>
    <col min="7176" max="7416" width="11.42578125" style="42"/>
    <col min="7417" max="7417" width="12.7109375" style="42" customWidth="1"/>
    <col min="7418" max="7418" width="35.5703125" style="42" customWidth="1"/>
    <col min="7419" max="7419" width="11.5703125" style="42" customWidth="1"/>
    <col min="7420" max="7420" width="10.42578125" style="42" customWidth="1"/>
    <col min="7421" max="7421" width="11.5703125" style="42" customWidth="1"/>
    <col min="7422" max="7422" width="10.140625" style="42" customWidth="1"/>
    <col min="7423" max="7423" width="9.85546875" style="42" customWidth="1"/>
    <col min="7424" max="7424" width="6.85546875" style="42" customWidth="1"/>
    <col min="7425" max="7425" width="10.28515625" style="42" customWidth="1"/>
    <col min="7426" max="7426" width="4.85546875" style="42" customWidth="1"/>
    <col min="7427" max="7427" width="8.28515625" style="42" customWidth="1"/>
    <col min="7428" max="7428" width="6.42578125" style="42" customWidth="1"/>
    <col min="7429" max="7429" width="11.7109375" style="42" bestFit="1" customWidth="1"/>
    <col min="7430" max="7430" width="11.42578125" style="42"/>
    <col min="7431" max="7431" width="11.5703125" style="42" customWidth="1"/>
    <col min="7432" max="7672" width="11.42578125" style="42"/>
    <col min="7673" max="7673" width="12.7109375" style="42" customWidth="1"/>
    <col min="7674" max="7674" width="35.5703125" style="42" customWidth="1"/>
    <col min="7675" max="7675" width="11.5703125" style="42" customWidth="1"/>
    <col min="7676" max="7676" width="10.42578125" style="42" customWidth="1"/>
    <col min="7677" max="7677" width="11.5703125" style="42" customWidth="1"/>
    <col min="7678" max="7678" width="10.140625" style="42" customWidth="1"/>
    <col min="7679" max="7679" width="9.85546875" style="42" customWidth="1"/>
    <col min="7680" max="7680" width="6.85546875" style="42" customWidth="1"/>
    <col min="7681" max="7681" width="10.28515625" style="42" customWidth="1"/>
    <col min="7682" max="7682" width="4.85546875" style="42" customWidth="1"/>
    <col min="7683" max="7683" width="8.28515625" style="42" customWidth="1"/>
    <col min="7684" max="7684" width="6.42578125" style="42" customWidth="1"/>
    <col min="7685" max="7685" width="11.7109375" style="42" bestFit="1" customWidth="1"/>
    <col min="7686" max="7686" width="11.42578125" style="42"/>
    <col min="7687" max="7687" width="11.5703125" style="42" customWidth="1"/>
    <col min="7688" max="7928" width="11.42578125" style="42"/>
    <col min="7929" max="7929" width="12.7109375" style="42" customWidth="1"/>
    <col min="7930" max="7930" width="35.5703125" style="42" customWidth="1"/>
    <col min="7931" max="7931" width="11.5703125" style="42" customWidth="1"/>
    <col min="7932" max="7932" width="10.42578125" style="42" customWidth="1"/>
    <col min="7933" max="7933" width="11.5703125" style="42" customWidth="1"/>
    <col min="7934" max="7934" width="10.140625" style="42" customWidth="1"/>
    <col min="7935" max="7935" width="9.85546875" style="42" customWidth="1"/>
    <col min="7936" max="7936" width="6.85546875" style="42" customWidth="1"/>
    <col min="7937" max="7937" width="10.28515625" style="42" customWidth="1"/>
    <col min="7938" max="7938" width="4.85546875" style="42" customWidth="1"/>
    <col min="7939" max="7939" width="8.28515625" style="42" customWidth="1"/>
    <col min="7940" max="7940" width="6.42578125" style="42" customWidth="1"/>
    <col min="7941" max="7941" width="11.7109375" style="42" bestFit="1" customWidth="1"/>
    <col min="7942" max="7942" width="11.42578125" style="42"/>
    <col min="7943" max="7943" width="11.5703125" style="42" customWidth="1"/>
    <col min="7944" max="8184" width="11.42578125" style="42"/>
    <col min="8185" max="8185" width="12.7109375" style="42" customWidth="1"/>
    <col min="8186" max="8186" width="35.5703125" style="42" customWidth="1"/>
    <col min="8187" max="8187" width="11.5703125" style="42" customWidth="1"/>
    <col min="8188" max="8188" width="10.42578125" style="42" customWidth="1"/>
    <col min="8189" max="8189" width="11.5703125" style="42" customWidth="1"/>
    <col min="8190" max="8190" width="10.140625" style="42" customWidth="1"/>
    <col min="8191" max="8191" width="9.85546875" style="42" customWidth="1"/>
    <col min="8192" max="8192" width="6.85546875" style="42" customWidth="1"/>
    <col min="8193" max="8193" width="10.28515625" style="42" customWidth="1"/>
    <col min="8194" max="8194" width="4.85546875" style="42" customWidth="1"/>
    <col min="8195" max="8195" width="8.28515625" style="42" customWidth="1"/>
    <col min="8196" max="8196" width="6.42578125" style="42" customWidth="1"/>
    <col min="8197" max="8197" width="11.7109375" style="42" bestFit="1" customWidth="1"/>
    <col min="8198" max="8198" width="11.42578125" style="42"/>
    <col min="8199" max="8199" width="11.5703125" style="42" customWidth="1"/>
    <col min="8200" max="8440" width="11.42578125" style="42"/>
    <col min="8441" max="8441" width="12.7109375" style="42" customWidth="1"/>
    <col min="8442" max="8442" width="35.5703125" style="42" customWidth="1"/>
    <col min="8443" max="8443" width="11.5703125" style="42" customWidth="1"/>
    <col min="8444" max="8444" width="10.42578125" style="42" customWidth="1"/>
    <col min="8445" max="8445" width="11.5703125" style="42" customWidth="1"/>
    <col min="8446" max="8446" width="10.140625" style="42" customWidth="1"/>
    <col min="8447" max="8447" width="9.85546875" style="42" customWidth="1"/>
    <col min="8448" max="8448" width="6.85546875" style="42" customWidth="1"/>
    <col min="8449" max="8449" width="10.28515625" style="42" customWidth="1"/>
    <col min="8450" max="8450" width="4.85546875" style="42" customWidth="1"/>
    <col min="8451" max="8451" width="8.28515625" style="42" customWidth="1"/>
    <col min="8452" max="8452" width="6.42578125" style="42" customWidth="1"/>
    <col min="8453" max="8453" width="11.7109375" style="42" bestFit="1" customWidth="1"/>
    <col min="8454" max="8454" width="11.42578125" style="42"/>
    <col min="8455" max="8455" width="11.5703125" style="42" customWidth="1"/>
    <col min="8456" max="8696" width="11.42578125" style="42"/>
    <col min="8697" max="8697" width="12.7109375" style="42" customWidth="1"/>
    <col min="8698" max="8698" width="35.5703125" style="42" customWidth="1"/>
    <col min="8699" max="8699" width="11.5703125" style="42" customWidth="1"/>
    <col min="8700" max="8700" width="10.42578125" style="42" customWidth="1"/>
    <col min="8701" max="8701" width="11.5703125" style="42" customWidth="1"/>
    <col min="8702" max="8702" width="10.140625" style="42" customWidth="1"/>
    <col min="8703" max="8703" width="9.85546875" style="42" customWidth="1"/>
    <col min="8704" max="8704" width="6.85546875" style="42" customWidth="1"/>
    <col min="8705" max="8705" width="10.28515625" style="42" customWidth="1"/>
    <col min="8706" max="8706" width="4.85546875" style="42" customWidth="1"/>
    <col min="8707" max="8707" width="8.28515625" style="42" customWidth="1"/>
    <col min="8708" max="8708" width="6.42578125" style="42" customWidth="1"/>
    <col min="8709" max="8709" width="11.7109375" style="42" bestFit="1" customWidth="1"/>
    <col min="8710" max="8710" width="11.42578125" style="42"/>
    <col min="8711" max="8711" width="11.5703125" style="42" customWidth="1"/>
    <col min="8712" max="8952" width="11.42578125" style="42"/>
    <col min="8953" max="8953" width="12.7109375" style="42" customWidth="1"/>
    <col min="8954" max="8954" width="35.5703125" style="42" customWidth="1"/>
    <col min="8955" max="8955" width="11.5703125" style="42" customWidth="1"/>
    <col min="8956" max="8956" width="10.42578125" style="42" customWidth="1"/>
    <col min="8957" max="8957" width="11.5703125" style="42" customWidth="1"/>
    <col min="8958" max="8958" width="10.140625" style="42" customWidth="1"/>
    <col min="8959" max="8959" width="9.85546875" style="42" customWidth="1"/>
    <col min="8960" max="8960" width="6.85546875" style="42" customWidth="1"/>
    <col min="8961" max="8961" width="10.28515625" style="42" customWidth="1"/>
    <col min="8962" max="8962" width="4.85546875" style="42" customWidth="1"/>
    <col min="8963" max="8963" width="8.28515625" style="42" customWidth="1"/>
    <col min="8964" max="8964" width="6.42578125" style="42" customWidth="1"/>
    <col min="8965" max="8965" width="11.7109375" style="42" bestFit="1" customWidth="1"/>
    <col min="8966" max="8966" width="11.42578125" style="42"/>
    <col min="8967" max="8967" width="11.5703125" style="42" customWidth="1"/>
    <col min="8968" max="9208" width="11.42578125" style="42"/>
    <col min="9209" max="9209" width="12.7109375" style="42" customWidth="1"/>
    <col min="9210" max="9210" width="35.5703125" style="42" customWidth="1"/>
    <col min="9211" max="9211" width="11.5703125" style="42" customWidth="1"/>
    <col min="9212" max="9212" width="10.42578125" style="42" customWidth="1"/>
    <col min="9213" max="9213" width="11.5703125" style="42" customWidth="1"/>
    <col min="9214" max="9214" width="10.140625" style="42" customWidth="1"/>
    <col min="9215" max="9215" width="9.85546875" style="42" customWidth="1"/>
    <col min="9216" max="9216" width="6.85546875" style="42" customWidth="1"/>
    <col min="9217" max="9217" width="10.28515625" style="42" customWidth="1"/>
    <col min="9218" max="9218" width="4.85546875" style="42" customWidth="1"/>
    <col min="9219" max="9219" width="8.28515625" style="42" customWidth="1"/>
    <col min="9220" max="9220" width="6.42578125" style="42" customWidth="1"/>
    <col min="9221" max="9221" width="11.7109375" style="42" bestFit="1" customWidth="1"/>
    <col min="9222" max="9222" width="11.42578125" style="42"/>
    <col min="9223" max="9223" width="11.5703125" style="42" customWidth="1"/>
    <col min="9224" max="9464" width="11.42578125" style="42"/>
    <col min="9465" max="9465" width="12.7109375" style="42" customWidth="1"/>
    <col min="9466" max="9466" width="35.5703125" style="42" customWidth="1"/>
    <col min="9467" max="9467" width="11.5703125" style="42" customWidth="1"/>
    <col min="9468" max="9468" width="10.42578125" style="42" customWidth="1"/>
    <col min="9469" max="9469" width="11.5703125" style="42" customWidth="1"/>
    <col min="9470" max="9470" width="10.140625" style="42" customWidth="1"/>
    <col min="9471" max="9471" width="9.85546875" style="42" customWidth="1"/>
    <col min="9472" max="9472" width="6.85546875" style="42" customWidth="1"/>
    <col min="9473" max="9473" width="10.28515625" style="42" customWidth="1"/>
    <col min="9474" max="9474" width="4.85546875" style="42" customWidth="1"/>
    <col min="9475" max="9475" width="8.28515625" style="42" customWidth="1"/>
    <col min="9476" max="9476" width="6.42578125" style="42" customWidth="1"/>
    <col min="9477" max="9477" width="11.7109375" style="42" bestFit="1" customWidth="1"/>
    <col min="9478" max="9478" width="11.42578125" style="42"/>
    <col min="9479" max="9479" width="11.5703125" style="42" customWidth="1"/>
    <col min="9480" max="9720" width="11.42578125" style="42"/>
    <col min="9721" max="9721" width="12.7109375" style="42" customWidth="1"/>
    <col min="9722" max="9722" width="35.5703125" style="42" customWidth="1"/>
    <col min="9723" max="9723" width="11.5703125" style="42" customWidth="1"/>
    <col min="9724" max="9724" width="10.42578125" style="42" customWidth="1"/>
    <col min="9725" max="9725" width="11.5703125" style="42" customWidth="1"/>
    <col min="9726" max="9726" width="10.140625" style="42" customWidth="1"/>
    <col min="9727" max="9727" width="9.85546875" style="42" customWidth="1"/>
    <col min="9728" max="9728" width="6.85546875" style="42" customWidth="1"/>
    <col min="9729" max="9729" width="10.28515625" style="42" customWidth="1"/>
    <col min="9730" max="9730" width="4.85546875" style="42" customWidth="1"/>
    <col min="9731" max="9731" width="8.28515625" style="42" customWidth="1"/>
    <col min="9732" max="9732" width="6.42578125" style="42" customWidth="1"/>
    <col min="9733" max="9733" width="11.7109375" style="42" bestFit="1" customWidth="1"/>
    <col min="9734" max="9734" width="11.42578125" style="42"/>
    <col min="9735" max="9735" width="11.5703125" style="42" customWidth="1"/>
    <col min="9736" max="9976" width="11.42578125" style="42"/>
    <col min="9977" max="9977" width="12.7109375" style="42" customWidth="1"/>
    <col min="9978" max="9978" width="35.5703125" style="42" customWidth="1"/>
    <col min="9979" max="9979" width="11.5703125" style="42" customWidth="1"/>
    <col min="9980" max="9980" width="10.42578125" style="42" customWidth="1"/>
    <col min="9981" max="9981" width="11.5703125" style="42" customWidth="1"/>
    <col min="9982" max="9982" width="10.140625" style="42" customWidth="1"/>
    <col min="9983" max="9983" width="9.85546875" style="42" customWidth="1"/>
    <col min="9984" max="9984" width="6.85546875" style="42" customWidth="1"/>
    <col min="9985" max="9985" width="10.28515625" style="42" customWidth="1"/>
    <col min="9986" max="9986" width="4.85546875" style="42" customWidth="1"/>
    <col min="9987" max="9987" width="8.28515625" style="42" customWidth="1"/>
    <col min="9988" max="9988" width="6.42578125" style="42" customWidth="1"/>
    <col min="9989" max="9989" width="11.7109375" style="42" bestFit="1" customWidth="1"/>
    <col min="9990" max="9990" width="11.42578125" style="42"/>
    <col min="9991" max="9991" width="11.5703125" style="42" customWidth="1"/>
    <col min="9992" max="10232" width="11.42578125" style="42"/>
    <col min="10233" max="10233" width="12.7109375" style="42" customWidth="1"/>
    <col min="10234" max="10234" width="35.5703125" style="42" customWidth="1"/>
    <col min="10235" max="10235" width="11.5703125" style="42" customWidth="1"/>
    <col min="10236" max="10236" width="10.42578125" style="42" customWidth="1"/>
    <col min="10237" max="10237" width="11.5703125" style="42" customWidth="1"/>
    <col min="10238" max="10238" width="10.140625" style="42" customWidth="1"/>
    <col min="10239" max="10239" width="9.85546875" style="42" customWidth="1"/>
    <col min="10240" max="10240" width="6.85546875" style="42" customWidth="1"/>
    <col min="10241" max="10241" width="10.28515625" style="42" customWidth="1"/>
    <col min="10242" max="10242" width="4.85546875" style="42" customWidth="1"/>
    <col min="10243" max="10243" width="8.28515625" style="42" customWidth="1"/>
    <col min="10244" max="10244" width="6.42578125" style="42" customWidth="1"/>
    <col min="10245" max="10245" width="11.7109375" style="42" bestFit="1" customWidth="1"/>
    <col min="10246" max="10246" width="11.42578125" style="42"/>
    <col min="10247" max="10247" width="11.5703125" style="42" customWidth="1"/>
    <col min="10248" max="10488" width="11.42578125" style="42"/>
    <col min="10489" max="10489" width="12.7109375" style="42" customWidth="1"/>
    <col min="10490" max="10490" width="35.5703125" style="42" customWidth="1"/>
    <col min="10491" max="10491" width="11.5703125" style="42" customWidth="1"/>
    <col min="10492" max="10492" width="10.42578125" style="42" customWidth="1"/>
    <col min="10493" max="10493" width="11.5703125" style="42" customWidth="1"/>
    <col min="10494" max="10494" width="10.140625" style="42" customWidth="1"/>
    <col min="10495" max="10495" width="9.85546875" style="42" customWidth="1"/>
    <col min="10496" max="10496" width="6.85546875" style="42" customWidth="1"/>
    <col min="10497" max="10497" width="10.28515625" style="42" customWidth="1"/>
    <col min="10498" max="10498" width="4.85546875" style="42" customWidth="1"/>
    <col min="10499" max="10499" width="8.28515625" style="42" customWidth="1"/>
    <col min="10500" max="10500" width="6.42578125" style="42" customWidth="1"/>
    <col min="10501" max="10501" width="11.7109375" style="42" bestFit="1" customWidth="1"/>
    <col min="10502" max="10502" width="11.42578125" style="42"/>
    <col min="10503" max="10503" width="11.5703125" style="42" customWidth="1"/>
    <col min="10504" max="10744" width="11.42578125" style="42"/>
    <col min="10745" max="10745" width="12.7109375" style="42" customWidth="1"/>
    <col min="10746" max="10746" width="35.5703125" style="42" customWidth="1"/>
    <col min="10747" max="10747" width="11.5703125" style="42" customWidth="1"/>
    <col min="10748" max="10748" width="10.42578125" style="42" customWidth="1"/>
    <col min="10749" max="10749" width="11.5703125" style="42" customWidth="1"/>
    <col min="10750" max="10750" width="10.140625" style="42" customWidth="1"/>
    <col min="10751" max="10751" width="9.85546875" style="42" customWidth="1"/>
    <col min="10752" max="10752" width="6.85546875" style="42" customWidth="1"/>
    <col min="10753" max="10753" width="10.28515625" style="42" customWidth="1"/>
    <col min="10754" max="10754" width="4.85546875" style="42" customWidth="1"/>
    <col min="10755" max="10755" width="8.28515625" style="42" customWidth="1"/>
    <col min="10756" max="10756" width="6.42578125" style="42" customWidth="1"/>
    <col min="10757" max="10757" width="11.7109375" style="42" bestFit="1" customWidth="1"/>
    <col min="10758" max="10758" width="11.42578125" style="42"/>
    <col min="10759" max="10759" width="11.5703125" style="42" customWidth="1"/>
    <col min="10760" max="11000" width="11.42578125" style="42"/>
    <col min="11001" max="11001" width="12.7109375" style="42" customWidth="1"/>
    <col min="11002" max="11002" width="35.5703125" style="42" customWidth="1"/>
    <col min="11003" max="11003" width="11.5703125" style="42" customWidth="1"/>
    <col min="11004" max="11004" width="10.42578125" style="42" customWidth="1"/>
    <col min="11005" max="11005" width="11.5703125" style="42" customWidth="1"/>
    <col min="11006" max="11006" width="10.140625" style="42" customWidth="1"/>
    <col min="11007" max="11007" width="9.85546875" style="42" customWidth="1"/>
    <col min="11008" max="11008" width="6.85546875" style="42" customWidth="1"/>
    <col min="11009" max="11009" width="10.28515625" style="42" customWidth="1"/>
    <col min="11010" max="11010" width="4.85546875" style="42" customWidth="1"/>
    <col min="11011" max="11011" width="8.28515625" style="42" customWidth="1"/>
    <col min="11012" max="11012" width="6.42578125" style="42" customWidth="1"/>
    <col min="11013" max="11013" width="11.7109375" style="42" bestFit="1" customWidth="1"/>
    <col min="11014" max="11014" width="11.42578125" style="42"/>
    <col min="11015" max="11015" width="11.5703125" style="42" customWidth="1"/>
    <col min="11016" max="11256" width="11.42578125" style="42"/>
    <col min="11257" max="11257" width="12.7109375" style="42" customWidth="1"/>
    <col min="11258" max="11258" width="35.5703125" style="42" customWidth="1"/>
    <col min="11259" max="11259" width="11.5703125" style="42" customWidth="1"/>
    <col min="11260" max="11260" width="10.42578125" style="42" customWidth="1"/>
    <col min="11261" max="11261" width="11.5703125" style="42" customWidth="1"/>
    <col min="11262" max="11262" width="10.140625" style="42" customWidth="1"/>
    <col min="11263" max="11263" width="9.85546875" style="42" customWidth="1"/>
    <col min="11264" max="11264" width="6.85546875" style="42" customWidth="1"/>
    <col min="11265" max="11265" width="10.28515625" style="42" customWidth="1"/>
    <col min="11266" max="11266" width="4.85546875" style="42" customWidth="1"/>
    <col min="11267" max="11267" width="8.28515625" style="42" customWidth="1"/>
    <col min="11268" max="11268" width="6.42578125" style="42" customWidth="1"/>
    <col min="11269" max="11269" width="11.7109375" style="42" bestFit="1" customWidth="1"/>
    <col min="11270" max="11270" width="11.42578125" style="42"/>
    <col min="11271" max="11271" width="11.5703125" style="42" customWidth="1"/>
    <col min="11272" max="11512" width="11.42578125" style="42"/>
    <col min="11513" max="11513" width="12.7109375" style="42" customWidth="1"/>
    <col min="11514" max="11514" width="35.5703125" style="42" customWidth="1"/>
    <col min="11515" max="11515" width="11.5703125" style="42" customWidth="1"/>
    <col min="11516" max="11516" width="10.42578125" style="42" customWidth="1"/>
    <col min="11517" max="11517" width="11.5703125" style="42" customWidth="1"/>
    <col min="11518" max="11518" width="10.140625" style="42" customWidth="1"/>
    <col min="11519" max="11519" width="9.85546875" style="42" customWidth="1"/>
    <col min="11520" max="11520" width="6.85546875" style="42" customWidth="1"/>
    <col min="11521" max="11521" width="10.28515625" style="42" customWidth="1"/>
    <col min="11522" max="11522" width="4.85546875" style="42" customWidth="1"/>
    <col min="11523" max="11523" width="8.28515625" style="42" customWidth="1"/>
    <col min="11524" max="11524" width="6.42578125" style="42" customWidth="1"/>
    <col min="11525" max="11525" width="11.7109375" style="42" bestFit="1" customWidth="1"/>
    <col min="11526" max="11526" width="11.42578125" style="42"/>
    <col min="11527" max="11527" width="11.5703125" style="42" customWidth="1"/>
    <col min="11528" max="11768" width="11.42578125" style="42"/>
    <col min="11769" max="11769" width="12.7109375" style="42" customWidth="1"/>
    <col min="11770" max="11770" width="35.5703125" style="42" customWidth="1"/>
    <col min="11771" max="11771" width="11.5703125" style="42" customWidth="1"/>
    <col min="11772" max="11772" width="10.42578125" style="42" customWidth="1"/>
    <col min="11773" max="11773" width="11.5703125" style="42" customWidth="1"/>
    <col min="11774" max="11774" width="10.140625" style="42" customWidth="1"/>
    <col min="11775" max="11775" width="9.85546875" style="42" customWidth="1"/>
    <col min="11776" max="11776" width="6.85546875" style="42" customWidth="1"/>
    <col min="11777" max="11777" width="10.28515625" style="42" customWidth="1"/>
    <col min="11778" max="11778" width="4.85546875" style="42" customWidth="1"/>
    <col min="11779" max="11779" width="8.28515625" style="42" customWidth="1"/>
    <col min="11780" max="11780" width="6.42578125" style="42" customWidth="1"/>
    <col min="11781" max="11781" width="11.7109375" style="42" bestFit="1" customWidth="1"/>
    <col min="11782" max="11782" width="11.42578125" style="42"/>
    <col min="11783" max="11783" width="11.5703125" style="42" customWidth="1"/>
    <col min="11784" max="12024" width="11.42578125" style="42"/>
    <col min="12025" max="12025" width="12.7109375" style="42" customWidth="1"/>
    <col min="12026" max="12026" width="35.5703125" style="42" customWidth="1"/>
    <col min="12027" max="12027" width="11.5703125" style="42" customWidth="1"/>
    <col min="12028" max="12028" width="10.42578125" style="42" customWidth="1"/>
    <col min="12029" max="12029" width="11.5703125" style="42" customWidth="1"/>
    <col min="12030" max="12030" width="10.140625" style="42" customWidth="1"/>
    <col min="12031" max="12031" width="9.85546875" style="42" customWidth="1"/>
    <col min="12032" max="12032" width="6.85546875" style="42" customWidth="1"/>
    <col min="12033" max="12033" width="10.28515625" style="42" customWidth="1"/>
    <col min="12034" max="12034" width="4.85546875" style="42" customWidth="1"/>
    <col min="12035" max="12035" width="8.28515625" style="42" customWidth="1"/>
    <col min="12036" max="12036" width="6.42578125" style="42" customWidth="1"/>
    <col min="12037" max="12037" width="11.7109375" style="42" bestFit="1" customWidth="1"/>
    <col min="12038" max="12038" width="11.42578125" style="42"/>
    <col min="12039" max="12039" width="11.5703125" style="42" customWidth="1"/>
    <col min="12040" max="12280" width="11.42578125" style="42"/>
    <col min="12281" max="12281" width="12.7109375" style="42" customWidth="1"/>
    <col min="12282" max="12282" width="35.5703125" style="42" customWidth="1"/>
    <col min="12283" max="12283" width="11.5703125" style="42" customWidth="1"/>
    <col min="12284" max="12284" width="10.42578125" style="42" customWidth="1"/>
    <col min="12285" max="12285" width="11.5703125" style="42" customWidth="1"/>
    <col min="12286" max="12286" width="10.140625" style="42" customWidth="1"/>
    <col min="12287" max="12287" width="9.85546875" style="42" customWidth="1"/>
    <col min="12288" max="12288" width="6.85546875" style="42" customWidth="1"/>
    <col min="12289" max="12289" width="10.28515625" style="42" customWidth="1"/>
    <col min="12290" max="12290" width="4.85546875" style="42" customWidth="1"/>
    <col min="12291" max="12291" width="8.28515625" style="42" customWidth="1"/>
    <col min="12292" max="12292" width="6.42578125" style="42" customWidth="1"/>
    <col min="12293" max="12293" width="11.7109375" style="42" bestFit="1" customWidth="1"/>
    <col min="12294" max="12294" width="11.42578125" style="42"/>
    <col min="12295" max="12295" width="11.5703125" style="42" customWidth="1"/>
    <col min="12296" max="12536" width="11.42578125" style="42"/>
    <col min="12537" max="12537" width="12.7109375" style="42" customWidth="1"/>
    <col min="12538" max="12538" width="35.5703125" style="42" customWidth="1"/>
    <col min="12539" max="12539" width="11.5703125" style="42" customWidth="1"/>
    <col min="12540" max="12540" width="10.42578125" style="42" customWidth="1"/>
    <col min="12541" max="12541" width="11.5703125" style="42" customWidth="1"/>
    <col min="12542" max="12542" width="10.140625" style="42" customWidth="1"/>
    <col min="12543" max="12543" width="9.85546875" style="42" customWidth="1"/>
    <col min="12544" max="12544" width="6.85546875" style="42" customWidth="1"/>
    <col min="12545" max="12545" width="10.28515625" style="42" customWidth="1"/>
    <col min="12546" max="12546" width="4.85546875" style="42" customWidth="1"/>
    <col min="12547" max="12547" width="8.28515625" style="42" customWidth="1"/>
    <col min="12548" max="12548" width="6.42578125" style="42" customWidth="1"/>
    <col min="12549" max="12549" width="11.7109375" style="42" bestFit="1" customWidth="1"/>
    <col min="12550" max="12550" width="11.42578125" style="42"/>
    <col min="12551" max="12551" width="11.5703125" style="42" customWidth="1"/>
    <col min="12552" max="12792" width="11.42578125" style="42"/>
    <col min="12793" max="12793" width="12.7109375" style="42" customWidth="1"/>
    <col min="12794" max="12794" width="35.5703125" style="42" customWidth="1"/>
    <col min="12795" max="12795" width="11.5703125" style="42" customWidth="1"/>
    <col min="12796" max="12796" width="10.42578125" style="42" customWidth="1"/>
    <col min="12797" max="12797" width="11.5703125" style="42" customWidth="1"/>
    <col min="12798" max="12798" width="10.140625" style="42" customWidth="1"/>
    <col min="12799" max="12799" width="9.85546875" style="42" customWidth="1"/>
    <col min="12800" max="12800" width="6.85546875" style="42" customWidth="1"/>
    <col min="12801" max="12801" width="10.28515625" style="42" customWidth="1"/>
    <col min="12802" max="12802" width="4.85546875" style="42" customWidth="1"/>
    <col min="12803" max="12803" width="8.28515625" style="42" customWidth="1"/>
    <col min="12804" max="12804" width="6.42578125" style="42" customWidth="1"/>
    <col min="12805" max="12805" width="11.7109375" style="42" bestFit="1" customWidth="1"/>
    <col min="12806" max="12806" width="11.42578125" style="42"/>
    <col min="12807" max="12807" width="11.5703125" style="42" customWidth="1"/>
    <col min="12808" max="13048" width="11.42578125" style="42"/>
    <col min="13049" max="13049" width="12.7109375" style="42" customWidth="1"/>
    <col min="13050" max="13050" width="35.5703125" style="42" customWidth="1"/>
    <col min="13051" max="13051" width="11.5703125" style="42" customWidth="1"/>
    <col min="13052" max="13052" width="10.42578125" style="42" customWidth="1"/>
    <col min="13053" max="13053" width="11.5703125" style="42" customWidth="1"/>
    <col min="13054" max="13054" width="10.140625" style="42" customWidth="1"/>
    <col min="13055" max="13055" width="9.85546875" style="42" customWidth="1"/>
    <col min="13056" max="13056" width="6.85546875" style="42" customWidth="1"/>
    <col min="13057" max="13057" width="10.28515625" style="42" customWidth="1"/>
    <col min="13058" max="13058" width="4.85546875" style="42" customWidth="1"/>
    <col min="13059" max="13059" width="8.28515625" style="42" customWidth="1"/>
    <col min="13060" max="13060" width="6.42578125" style="42" customWidth="1"/>
    <col min="13061" max="13061" width="11.7109375" style="42" bestFit="1" customWidth="1"/>
    <col min="13062" max="13062" width="11.42578125" style="42"/>
    <col min="13063" max="13063" width="11.5703125" style="42" customWidth="1"/>
    <col min="13064" max="13304" width="11.42578125" style="42"/>
    <col min="13305" max="13305" width="12.7109375" style="42" customWidth="1"/>
    <col min="13306" max="13306" width="35.5703125" style="42" customWidth="1"/>
    <col min="13307" max="13307" width="11.5703125" style="42" customWidth="1"/>
    <col min="13308" max="13308" width="10.42578125" style="42" customWidth="1"/>
    <col min="13309" max="13309" width="11.5703125" style="42" customWidth="1"/>
    <col min="13310" max="13310" width="10.140625" style="42" customWidth="1"/>
    <col min="13311" max="13311" width="9.85546875" style="42" customWidth="1"/>
    <col min="13312" max="13312" width="6.85546875" style="42" customWidth="1"/>
    <col min="13313" max="13313" width="10.28515625" style="42" customWidth="1"/>
    <col min="13314" max="13314" width="4.85546875" style="42" customWidth="1"/>
    <col min="13315" max="13315" width="8.28515625" style="42" customWidth="1"/>
    <col min="13316" max="13316" width="6.42578125" style="42" customWidth="1"/>
    <col min="13317" max="13317" width="11.7109375" style="42" bestFit="1" customWidth="1"/>
    <col min="13318" max="13318" width="11.42578125" style="42"/>
    <col min="13319" max="13319" width="11.5703125" style="42" customWidth="1"/>
    <col min="13320" max="13560" width="11.42578125" style="42"/>
    <col min="13561" max="13561" width="12.7109375" style="42" customWidth="1"/>
    <col min="13562" max="13562" width="35.5703125" style="42" customWidth="1"/>
    <col min="13563" max="13563" width="11.5703125" style="42" customWidth="1"/>
    <col min="13564" max="13564" width="10.42578125" style="42" customWidth="1"/>
    <col min="13565" max="13565" width="11.5703125" style="42" customWidth="1"/>
    <col min="13566" max="13566" width="10.140625" style="42" customWidth="1"/>
    <col min="13567" max="13567" width="9.85546875" style="42" customWidth="1"/>
    <col min="13568" max="13568" width="6.85546875" style="42" customWidth="1"/>
    <col min="13569" max="13569" width="10.28515625" style="42" customWidth="1"/>
    <col min="13570" max="13570" width="4.85546875" style="42" customWidth="1"/>
    <col min="13571" max="13571" width="8.28515625" style="42" customWidth="1"/>
    <col min="13572" max="13572" width="6.42578125" style="42" customWidth="1"/>
    <col min="13573" max="13573" width="11.7109375" style="42" bestFit="1" customWidth="1"/>
    <col min="13574" max="13574" width="11.42578125" style="42"/>
    <col min="13575" max="13575" width="11.5703125" style="42" customWidth="1"/>
    <col min="13576" max="13816" width="11.42578125" style="42"/>
    <col min="13817" max="13817" width="12.7109375" style="42" customWidth="1"/>
    <col min="13818" max="13818" width="35.5703125" style="42" customWidth="1"/>
    <col min="13819" max="13819" width="11.5703125" style="42" customWidth="1"/>
    <col min="13820" max="13820" width="10.42578125" style="42" customWidth="1"/>
    <col min="13821" max="13821" width="11.5703125" style="42" customWidth="1"/>
    <col min="13822" max="13822" width="10.140625" style="42" customWidth="1"/>
    <col min="13823" max="13823" width="9.85546875" style="42" customWidth="1"/>
    <col min="13824" max="13824" width="6.85546875" style="42" customWidth="1"/>
    <col min="13825" max="13825" width="10.28515625" style="42" customWidth="1"/>
    <col min="13826" max="13826" width="4.85546875" style="42" customWidth="1"/>
    <col min="13827" max="13827" width="8.28515625" style="42" customWidth="1"/>
    <col min="13828" max="13828" width="6.42578125" style="42" customWidth="1"/>
    <col min="13829" max="13829" width="11.7109375" style="42" bestFit="1" customWidth="1"/>
    <col min="13830" max="13830" width="11.42578125" style="42"/>
    <col min="13831" max="13831" width="11.5703125" style="42" customWidth="1"/>
    <col min="13832" max="14072" width="11.42578125" style="42"/>
    <col min="14073" max="14073" width="12.7109375" style="42" customWidth="1"/>
    <col min="14074" max="14074" width="35.5703125" style="42" customWidth="1"/>
    <col min="14075" max="14075" width="11.5703125" style="42" customWidth="1"/>
    <col min="14076" max="14076" width="10.42578125" style="42" customWidth="1"/>
    <col min="14077" max="14077" width="11.5703125" style="42" customWidth="1"/>
    <col min="14078" max="14078" width="10.140625" style="42" customWidth="1"/>
    <col min="14079" max="14079" width="9.85546875" style="42" customWidth="1"/>
    <col min="14080" max="14080" width="6.85546875" style="42" customWidth="1"/>
    <col min="14081" max="14081" width="10.28515625" style="42" customWidth="1"/>
    <col min="14082" max="14082" width="4.85546875" style="42" customWidth="1"/>
    <col min="14083" max="14083" width="8.28515625" style="42" customWidth="1"/>
    <col min="14084" max="14084" width="6.42578125" style="42" customWidth="1"/>
    <col min="14085" max="14085" width="11.7109375" style="42" bestFit="1" customWidth="1"/>
    <col min="14086" max="14086" width="11.42578125" style="42"/>
    <col min="14087" max="14087" width="11.5703125" style="42" customWidth="1"/>
    <col min="14088" max="14328" width="11.42578125" style="42"/>
    <col min="14329" max="14329" width="12.7109375" style="42" customWidth="1"/>
    <col min="14330" max="14330" width="35.5703125" style="42" customWidth="1"/>
    <col min="14331" max="14331" width="11.5703125" style="42" customWidth="1"/>
    <col min="14332" max="14332" width="10.42578125" style="42" customWidth="1"/>
    <col min="14333" max="14333" width="11.5703125" style="42" customWidth="1"/>
    <col min="14334" max="14334" width="10.140625" style="42" customWidth="1"/>
    <col min="14335" max="14335" width="9.85546875" style="42" customWidth="1"/>
    <col min="14336" max="14336" width="6.85546875" style="42" customWidth="1"/>
    <col min="14337" max="14337" width="10.28515625" style="42" customWidth="1"/>
    <col min="14338" max="14338" width="4.85546875" style="42" customWidth="1"/>
    <col min="14339" max="14339" width="8.28515625" style="42" customWidth="1"/>
    <col min="14340" max="14340" width="6.42578125" style="42" customWidth="1"/>
    <col min="14341" max="14341" width="11.7109375" style="42" bestFit="1" customWidth="1"/>
    <col min="14342" max="14342" width="11.42578125" style="42"/>
    <col min="14343" max="14343" width="11.5703125" style="42" customWidth="1"/>
    <col min="14344" max="14584" width="11.42578125" style="42"/>
    <col min="14585" max="14585" width="12.7109375" style="42" customWidth="1"/>
    <col min="14586" max="14586" width="35.5703125" style="42" customWidth="1"/>
    <col min="14587" max="14587" width="11.5703125" style="42" customWidth="1"/>
    <col min="14588" max="14588" width="10.42578125" style="42" customWidth="1"/>
    <col min="14589" max="14589" width="11.5703125" style="42" customWidth="1"/>
    <col min="14590" max="14590" width="10.140625" style="42" customWidth="1"/>
    <col min="14591" max="14591" width="9.85546875" style="42" customWidth="1"/>
    <col min="14592" max="14592" width="6.85546875" style="42" customWidth="1"/>
    <col min="14593" max="14593" width="10.28515625" style="42" customWidth="1"/>
    <col min="14594" max="14594" width="4.85546875" style="42" customWidth="1"/>
    <col min="14595" max="14595" width="8.28515625" style="42" customWidth="1"/>
    <col min="14596" max="14596" width="6.42578125" style="42" customWidth="1"/>
    <col min="14597" max="14597" width="11.7109375" style="42" bestFit="1" customWidth="1"/>
    <col min="14598" max="14598" width="11.42578125" style="42"/>
    <col min="14599" max="14599" width="11.5703125" style="42" customWidth="1"/>
    <col min="14600" max="14840" width="11.42578125" style="42"/>
    <col min="14841" max="14841" width="12.7109375" style="42" customWidth="1"/>
    <col min="14842" max="14842" width="35.5703125" style="42" customWidth="1"/>
    <col min="14843" max="14843" width="11.5703125" style="42" customWidth="1"/>
    <col min="14844" max="14844" width="10.42578125" style="42" customWidth="1"/>
    <col min="14845" max="14845" width="11.5703125" style="42" customWidth="1"/>
    <col min="14846" max="14846" width="10.140625" style="42" customWidth="1"/>
    <col min="14847" max="14847" width="9.85546875" style="42" customWidth="1"/>
    <col min="14848" max="14848" width="6.85546875" style="42" customWidth="1"/>
    <col min="14849" max="14849" width="10.28515625" style="42" customWidth="1"/>
    <col min="14850" max="14850" width="4.85546875" style="42" customWidth="1"/>
    <col min="14851" max="14851" width="8.28515625" style="42" customWidth="1"/>
    <col min="14852" max="14852" width="6.42578125" style="42" customWidth="1"/>
    <col min="14853" max="14853" width="11.7109375" style="42" bestFit="1" customWidth="1"/>
    <col min="14854" max="14854" width="11.42578125" style="42"/>
    <col min="14855" max="14855" width="11.5703125" style="42" customWidth="1"/>
    <col min="14856" max="15096" width="11.42578125" style="42"/>
    <col min="15097" max="15097" width="12.7109375" style="42" customWidth="1"/>
    <col min="15098" max="15098" width="35.5703125" style="42" customWidth="1"/>
    <col min="15099" max="15099" width="11.5703125" style="42" customWidth="1"/>
    <col min="15100" max="15100" width="10.42578125" style="42" customWidth="1"/>
    <col min="15101" max="15101" width="11.5703125" style="42" customWidth="1"/>
    <col min="15102" max="15102" width="10.140625" style="42" customWidth="1"/>
    <col min="15103" max="15103" width="9.85546875" style="42" customWidth="1"/>
    <col min="15104" max="15104" width="6.85546875" style="42" customWidth="1"/>
    <col min="15105" max="15105" width="10.28515625" style="42" customWidth="1"/>
    <col min="15106" max="15106" width="4.85546875" style="42" customWidth="1"/>
    <col min="15107" max="15107" width="8.28515625" style="42" customWidth="1"/>
    <col min="15108" max="15108" width="6.42578125" style="42" customWidth="1"/>
    <col min="15109" max="15109" width="11.7109375" style="42" bestFit="1" customWidth="1"/>
    <col min="15110" max="15110" width="11.42578125" style="42"/>
    <col min="15111" max="15111" width="11.5703125" style="42" customWidth="1"/>
    <col min="15112" max="15352" width="11.42578125" style="42"/>
    <col min="15353" max="15353" width="12.7109375" style="42" customWidth="1"/>
    <col min="15354" max="15354" width="35.5703125" style="42" customWidth="1"/>
    <col min="15355" max="15355" width="11.5703125" style="42" customWidth="1"/>
    <col min="15356" max="15356" width="10.42578125" style="42" customWidth="1"/>
    <col min="15357" max="15357" width="11.5703125" style="42" customWidth="1"/>
    <col min="15358" max="15358" width="10.140625" style="42" customWidth="1"/>
    <col min="15359" max="15359" width="9.85546875" style="42" customWidth="1"/>
    <col min="15360" max="15360" width="6.85546875" style="42" customWidth="1"/>
    <col min="15361" max="15361" width="10.28515625" style="42" customWidth="1"/>
    <col min="15362" max="15362" width="4.85546875" style="42" customWidth="1"/>
    <col min="15363" max="15363" width="8.28515625" style="42" customWidth="1"/>
    <col min="15364" max="15364" width="6.42578125" style="42" customWidth="1"/>
    <col min="15365" max="15365" width="11.7109375" style="42" bestFit="1" customWidth="1"/>
    <col min="15366" max="15366" width="11.42578125" style="42"/>
    <col min="15367" max="15367" width="11.5703125" style="42" customWidth="1"/>
    <col min="15368" max="15608" width="11.42578125" style="42"/>
    <col min="15609" max="15609" width="12.7109375" style="42" customWidth="1"/>
    <col min="15610" max="15610" width="35.5703125" style="42" customWidth="1"/>
    <col min="15611" max="15611" width="11.5703125" style="42" customWidth="1"/>
    <col min="15612" max="15612" width="10.42578125" style="42" customWidth="1"/>
    <col min="15613" max="15613" width="11.5703125" style="42" customWidth="1"/>
    <col min="15614" max="15614" width="10.140625" style="42" customWidth="1"/>
    <col min="15615" max="15615" width="9.85546875" style="42" customWidth="1"/>
    <col min="15616" max="15616" width="6.85546875" style="42" customWidth="1"/>
    <col min="15617" max="15617" width="10.28515625" style="42" customWidth="1"/>
    <col min="15618" max="15618" width="4.85546875" style="42" customWidth="1"/>
    <col min="15619" max="15619" width="8.28515625" style="42" customWidth="1"/>
    <col min="15620" max="15620" width="6.42578125" style="42" customWidth="1"/>
    <col min="15621" max="15621" width="11.7109375" style="42" bestFit="1" customWidth="1"/>
    <col min="15622" max="15622" width="11.42578125" style="42"/>
    <col min="15623" max="15623" width="11.5703125" style="42" customWidth="1"/>
    <col min="15624" max="15864" width="11.42578125" style="42"/>
    <col min="15865" max="15865" width="12.7109375" style="42" customWidth="1"/>
    <col min="15866" max="15866" width="35.5703125" style="42" customWidth="1"/>
    <col min="15867" max="15867" width="11.5703125" style="42" customWidth="1"/>
    <col min="15868" max="15868" width="10.42578125" style="42" customWidth="1"/>
    <col min="15869" max="15869" width="11.5703125" style="42" customWidth="1"/>
    <col min="15870" max="15870" width="10.140625" style="42" customWidth="1"/>
    <col min="15871" max="15871" width="9.85546875" style="42" customWidth="1"/>
    <col min="15872" max="15872" width="6.85546875" style="42" customWidth="1"/>
    <col min="15873" max="15873" width="10.28515625" style="42" customWidth="1"/>
    <col min="15874" max="15874" width="4.85546875" style="42" customWidth="1"/>
    <col min="15875" max="15875" width="8.28515625" style="42" customWidth="1"/>
    <col min="15876" max="15876" width="6.42578125" style="42" customWidth="1"/>
    <col min="15877" max="15877" width="11.7109375" style="42" bestFit="1" customWidth="1"/>
    <col min="15878" max="15878" width="11.42578125" style="42"/>
    <col min="15879" max="15879" width="11.5703125" style="42" customWidth="1"/>
    <col min="15880" max="16120" width="11.42578125" style="42"/>
    <col min="16121" max="16121" width="12.7109375" style="42" customWidth="1"/>
    <col min="16122" max="16122" width="35.5703125" style="42" customWidth="1"/>
    <col min="16123" max="16123" width="11.5703125" style="42" customWidth="1"/>
    <col min="16124" max="16124" width="10.42578125" style="42" customWidth="1"/>
    <col min="16125" max="16125" width="11.5703125" style="42" customWidth="1"/>
    <col min="16126" max="16126" width="10.140625" style="42" customWidth="1"/>
    <col min="16127" max="16127" width="9.85546875" style="42" customWidth="1"/>
    <col min="16128" max="16128" width="6.85546875" style="42" customWidth="1"/>
    <col min="16129" max="16129" width="10.28515625" style="42" customWidth="1"/>
    <col min="16130" max="16130" width="4.85546875" style="42" customWidth="1"/>
    <col min="16131" max="16131" width="8.28515625" style="42" customWidth="1"/>
    <col min="16132" max="16132" width="6.42578125" style="42" customWidth="1"/>
    <col min="16133" max="16133" width="11.7109375" style="42" bestFit="1" customWidth="1"/>
    <col min="16134" max="16134" width="11.42578125" style="42"/>
    <col min="16135" max="16135" width="11.5703125" style="42" customWidth="1"/>
    <col min="16136" max="16384" width="11.42578125" style="42"/>
  </cols>
  <sheetData>
    <row r="1" spans="1:16" ht="51" customHeight="1" x14ac:dyDescent="0.2">
      <c r="A1" s="194" t="s">
        <v>48</v>
      </c>
      <c r="B1" s="194"/>
      <c r="C1" s="194"/>
      <c r="D1" s="194"/>
      <c r="E1" s="194"/>
      <c r="F1" s="194"/>
      <c r="G1" s="194"/>
    </row>
    <row r="2" spans="1:16" ht="24.75" customHeight="1" x14ac:dyDescent="0.2">
      <c r="A2" s="170" t="s">
        <v>155</v>
      </c>
      <c r="B2" s="170"/>
      <c r="C2" s="170"/>
      <c r="D2" s="170"/>
      <c r="E2" s="170"/>
      <c r="F2" s="170"/>
      <c r="G2" s="170"/>
      <c r="K2" s="195"/>
      <c r="L2" s="195"/>
      <c r="M2" s="195"/>
      <c r="N2" s="195"/>
      <c r="O2" s="195"/>
      <c r="P2" s="64"/>
    </row>
    <row r="3" spans="1:16" s="46" customFormat="1" ht="27.75" customHeight="1" x14ac:dyDescent="0.2">
      <c r="A3" s="43" t="s">
        <v>30</v>
      </c>
      <c r="B3" s="44" t="s">
        <v>47</v>
      </c>
      <c r="C3" s="45" t="s">
        <v>122</v>
      </c>
      <c r="D3" s="82" t="s">
        <v>121</v>
      </c>
      <c r="E3" s="82" t="s">
        <v>123</v>
      </c>
      <c r="F3" s="45" t="s">
        <v>124</v>
      </c>
      <c r="G3" s="45" t="s">
        <v>125</v>
      </c>
      <c r="K3" s="111"/>
      <c r="L3" s="111"/>
      <c r="M3" s="111"/>
      <c r="N3" s="111"/>
      <c r="O3" s="111"/>
      <c r="P3" s="108"/>
    </row>
    <row r="4" spans="1:16" s="46" customFormat="1" ht="13.5" customHeight="1" x14ac:dyDescent="0.2">
      <c r="A4" s="83" t="s">
        <v>147</v>
      </c>
      <c r="B4" s="48"/>
      <c r="C4" s="49">
        <f>C5</f>
        <v>1545.6499999999999</v>
      </c>
      <c r="D4" s="49">
        <f t="shared" ref="D4:G8" si="0">D5</f>
        <v>0</v>
      </c>
      <c r="E4" s="49">
        <f t="shared" si="0"/>
        <v>0</v>
      </c>
      <c r="F4" s="49">
        <f t="shared" si="0"/>
        <v>0</v>
      </c>
      <c r="G4" s="49">
        <f t="shared" si="0"/>
        <v>0</v>
      </c>
      <c r="K4" s="109"/>
      <c r="L4" s="109"/>
      <c r="M4" s="109"/>
      <c r="N4" s="109"/>
      <c r="O4" s="109"/>
      <c r="P4" s="110"/>
    </row>
    <row r="5" spans="1:16" s="46" customFormat="1" ht="21.75" customHeight="1" x14ac:dyDescent="0.2">
      <c r="A5" s="94" t="s">
        <v>151</v>
      </c>
      <c r="B5" s="52" t="s">
        <v>117</v>
      </c>
      <c r="C5" s="53">
        <f>C6</f>
        <v>1545.6499999999999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K5" s="109"/>
      <c r="L5" s="109"/>
      <c r="M5" s="109"/>
      <c r="N5" s="109"/>
      <c r="O5" s="109"/>
      <c r="P5" s="108"/>
    </row>
    <row r="6" spans="1:16" s="46" customFormat="1" ht="24.75" customHeight="1" x14ac:dyDescent="0.2">
      <c r="A6" s="54" t="s">
        <v>118</v>
      </c>
      <c r="B6" s="55" t="s">
        <v>119</v>
      </c>
      <c r="C6" s="56">
        <f>C7</f>
        <v>1545.6499999999999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K6" s="109"/>
      <c r="L6" s="109"/>
      <c r="M6" s="109"/>
      <c r="N6" s="109"/>
      <c r="O6" s="109"/>
      <c r="P6" s="108"/>
    </row>
    <row r="7" spans="1:16" s="46" customFormat="1" ht="15" customHeight="1" x14ac:dyDescent="0.2">
      <c r="A7" s="89" t="s">
        <v>153</v>
      </c>
      <c r="B7" s="90" t="s">
        <v>154</v>
      </c>
      <c r="C7" s="84">
        <f>C8</f>
        <v>1545.6499999999999</v>
      </c>
      <c r="D7" s="84">
        <f t="shared" si="0"/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K7" s="109"/>
      <c r="L7" s="109"/>
      <c r="M7" s="109"/>
      <c r="N7" s="109"/>
      <c r="O7" s="109"/>
      <c r="P7" s="108"/>
    </row>
    <row r="8" spans="1:16" s="46" customFormat="1" ht="12.75" customHeight="1" x14ac:dyDescent="0.2">
      <c r="A8" s="47">
        <v>3</v>
      </c>
      <c r="B8" s="57" t="s">
        <v>20</v>
      </c>
      <c r="C8" s="58">
        <f>C9</f>
        <v>1545.6499999999999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K8" s="109"/>
      <c r="L8" s="109"/>
      <c r="M8" s="109"/>
      <c r="N8" s="109"/>
      <c r="O8" s="109"/>
      <c r="P8" s="108"/>
    </row>
    <row r="9" spans="1:16" s="46" customFormat="1" ht="12.75" customHeight="1" x14ac:dyDescent="0.2">
      <c r="A9" s="47">
        <v>32</v>
      </c>
      <c r="B9" s="57" t="s">
        <v>31</v>
      </c>
      <c r="C9" s="58">
        <f>C10+C11+C12</f>
        <v>1545.6499999999999</v>
      </c>
      <c r="D9" s="58">
        <f t="shared" ref="D9:G9" si="1">D10+D11+D12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K9" s="109"/>
      <c r="L9" s="109"/>
      <c r="M9" s="109"/>
      <c r="N9" s="109"/>
      <c r="O9" s="109"/>
      <c r="P9" s="108"/>
    </row>
    <row r="10" spans="1:16" s="46" customFormat="1" ht="12.75" customHeight="1" x14ac:dyDescent="0.2">
      <c r="A10" s="87">
        <v>3222</v>
      </c>
      <c r="B10" s="59" t="s">
        <v>149</v>
      </c>
      <c r="C10" s="60">
        <v>592.19000000000005</v>
      </c>
      <c r="D10" s="60">
        <v>0</v>
      </c>
      <c r="E10" s="60">
        <v>0</v>
      </c>
      <c r="F10" s="61">
        <v>0</v>
      </c>
      <c r="G10" s="61">
        <v>0</v>
      </c>
      <c r="K10" s="109"/>
      <c r="L10" s="109"/>
      <c r="M10" s="109"/>
      <c r="N10" s="109"/>
      <c r="O10" s="109"/>
      <c r="P10" s="108"/>
    </row>
    <row r="11" spans="1:16" s="46" customFormat="1" ht="12.75" customHeight="1" x14ac:dyDescent="0.2">
      <c r="A11" s="87">
        <v>3222</v>
      </c>
      <c r="B11" s="59" t="s">
        <v>150</v>
      </c>
      <c r="C11" s="60">
        <v>863.87</v>
      </c>
      <c r="D11" s="60">
        <v>0</v>
      </c>
      <c r="E11" s="60">
        <v>0</v>
      </c>
      <c r="F11" s="61">
        <v>0</v>
      </c>
      <c r="G11" s="61">
        <v>0</v>
      </c>
      <c r="K11" s="109"/>
      <c r="L11" s="109"/>
      <c r="M11" s="109"/>
      <c r="N11" s="109"/>
      <c r="O11" s="109"/>
      <c r="P11" s="108"/>
    </row>
    <row r="12" spans="1:16" s="46" customFormat="1" ht="12.75" customHeight="1" x14ac:dyDescent="0.2">
      <c r="A12" s="87">
        <v>3222</v>
      </c>
      <c r="B12" s="59" t="s">
        <v>152</v>
      </c>
      <c r="C12" s="60">
        <v>89.59</v>
      </c>
      <c r="D12" s="60">
        <v>0</v>
      </c>
      <c r="E12" s="60">
        <v>0</v>
      </c>
      <c r="F12" s="61">
        <v>0</v>
      </c>
      <c r="G12" s="61">
        <v>0</v>
      </c>
      <c r="K12" s="109"/>
      <c r="L12" s="109"/>
      <c r="M12" s="109"/>
      <c r="N12" s="109"/>
      <c r="O12" s="109"/>
      <c r="P12" s="108"/>
    </row>
    <row r="13" spans="1:16" ht="14.25" customHeight="1" x14ac:dyDescent="0.2">
      <c r="A13" s="83" t="s">
        <v>49</v>
      </c>
      <c r="B13" s="48"/>
      <c r="C13" s="49">
        <f>C14</f>
        <v>32466.429999999993</v>
      </c>
      <c r="D13" s="50">
        <f t="shared" ref="D13:G13" si="2">D14</f>
        <v>32476.800000000003</v>
      </c>
      <c r="E13" s="49">
        <f t="shared" si="2"/>
        <v>35280.11</v>
      </c>
      <c r="F13" s="49">
        <f t="shared" si="2"/>
        <v>35280.11</v>
      </c>
      <c r="G13" s="49">
        <f t="shared" si="2"/>
        <v>35280.11</v>
      </c>
      <c r="K13" s="109"/>
      <c r="L13" s="109"/>
      <c r="M13" s="109"/>
      <c r="N13" s="109"/>
      <c r="O13" s="109"/>
      <c r="P13" s="110"/>
    </row>
    <row r="14" spans="1:16" ht="37.5" customHeight="1" x14ac:dyDescent="0.2">
      <c r="A14" s="51" t="s">
        <v>126</v>
      </c>
      <c r="B14" s="52" t="s">
        <v>52</v>
      </c>
      <c r="C14" s="53">
        <f>C15+C40</f>
        <v>32466.429999999993</v>
      </c>
      <c r="D14" s="53">
        <f>D15+D40</f>
        <v>32476.800000000003</v>
      </c>
      <c r="E14" s="53">
        <f>E15+E40</f>
        <v>35280.11</v>
      </c>
      <c r="F14" s="53">
        <f>F15+F40</f>
        <v>35280.11</v>
      </c>
      <c r="G14" s="53">
        <f>G15+G40</f>
        <v>35280.11</v>
      </c>
      <c r="K14" s="109"/>
      <c r="L14" s="109"/>
      <c r="M14" s="109"/>
      <c r="N14" s="109"/>
      <c r="O14" s="109"/>
      <c r="P14" s="64"/>
    </row>
    <row r="15" spans="1:16" ht="21" customHeight="1" x14ac:dyDescent="0.2">
      <c r="A15" s="54" t="s">
        <v>53</v>
      </c>
      <c r="B15" s="55" t="s">
        <v>20</v>
      </c>
      <c r="C15" s="56">
        <f>C17</f>
        <v>27859.439999999995</v>
      </c>
      <c r="D15" s="56">
        <f>D17</f>
        <v>27869.800000000003</v>
      </c>
      <c r="E15" s="56">
        <f>E17</f>
        <v>30503.680000000004</v>
      </c>
      <c r="F15" s="56">
        <f>F17</f>
        <v>30503.680000000004</v>
      </c>
      <c r="G15" s="56">
        <f>G17</f>
        <v>30503.680000000004</v>
      </c>
      <c r="K15" s="109"/>
      <c r="L15" s="109"/>
      <c r="M15" s="109"/>
      <c r="N15" s="109"/>
      <c r="O15" s="109"/>
      <c r="P15" s="64"/>
    </row>
    <row r="16" spans="1:16" ht="15" customHeight="1" x14ac:dyDescent="0.2">
      <c r="A16" s="89" t="s">
        <v>127</v>
      </c>
      <c r="B16" s="90" t="s">
        <v>128</v>
      </c>
      <c r="C16" s="84">
        <f>C17</f>
        <v>27859.439999999995</v>
      </c>
      <c r="D16" s="84">
        <f t="shared" ref="D16:G16" si="3">D17</f>
        <v>27869.800000000003</v>
      </c>
      <c r="E16" s="84">
        <f t="shared" si="3"/>
        <v>30503.680000000004</v>
      </c>
      <c r="F16" s="84">
        <f t="shared" si="3"/>
        <v>30503.680000000004</v>
      </c>
      <c r="G16" s="84">
        <f t="shared" si="3"/>
        <v>30503.680000000004</v>
      </c>
      <c r="K16" s="109"/>
      <c r="L16" s="109"/>
      <c r="M16" s="109"/>
      <c r="N16" s="109"/>
      <c r="O16" s="109"/>
      <c r="P16" s="64"/>
    </row>
    <row r="17" spans="1:16" ht="12.75" customHeight="1" x14ac:dyDescent="0.2">
      <c r="A17" s="47">
        <v>3</v>
      </c>
      <c r="B17" s="57" t="s">
        <v>20</v>
      </c>
      <c r="C17" s="58">
        <f>C18+C37</f>
        <v>27859.439999999995</v>
      </c>
      <c r="D17" s="58">
        <f>D18+D37</f>
        <v>27869.800000000003</v>
      </c>
      <c r="E17" s="58">
        <f>E18+E37</f>
        <v>30503.680000000004</v>
      </c>
      <c r="F17" s="58">
        <f>F18+F37</f>
        <v>30503.680000000004</v>
      </c>
      <c r="G17" s="58">
        <f>G18+G37</f>
        <v>30503.680000000004</v>
      </c>
      <c r="K17" s="109"/>
      <c r="L17" s="109"/>
      <c r="M17" s="109"/>
      <c r="N17" s="109"/>
      <c r="O17" s="109"/>
      <c r="P17" s="64"/>
    </row>
    <row r="18" spans="1:16" s="46" customFormat="1" x14ac:dyDescent="0.2">
      <c r="A18" s="47">
        <v>32</v>
      </c>
      <c r="B18" s="57" t="s">
        <v>31</v>
      </c>
      <c r="C18" s="58">
        <f>SUM(C19:C36)</f>
        <v>27153.929999999997</v>
      </c>
      <c r="D18" s="58">
        <f>SUM(D19:D36)</f>
        <v>27199.550000000003</v>
      </c>
      <c r="E18" s="58">
        <f t="shared" ref="E18:G18" si="4">SUM(E19:E36)</f>
        <v>29700.700000000004</v>
      </c>
      <c r="F18" s="58">
        <f t="shared" si="4"/>
        <v>29700.700000000004</v>
      </c>
      <c r="G18" s="58">
        <f t="shared" si="4"/>
        <v>29700.700000000004</v>
      </c>
      <c r="K18" s="109"/>
      <c r="L18" s="109"/>
      <c r="M18" s="109"/>
      <c r="N18" s="109"/>
      <c r="O18" s="109"/>
      <c r="P18" s="108"/>
    </row>
    <row r="19" spans="1:16" x14ac:dyDescent="0.2">
      <c r="A19" s="85">
        <v>3211</v>
      </c>
      <c r="B19" s="59" t="s">
        <v>54</v>
      </c>
      <c r="C19" s="60">
        <v>1365.61</v>
      </c>
      <c r="D19" s="60">
        <v>2389.0100000000002</v>
      </c>
      <c r="E19" s="60">
        <v>2256.29</v>
      </c>
      <c r="F19" s="60">
        <v>2256.29</v>
      </c>
      <c r="G19" s="60">
        <v>2256.29</v>
      </c>
      <c r="K19" s="109"/>
      <c r="L19" s="109"/>
      <c r="M19" s="109"/>
      <c r="N19" s="109"/>
      <c r="O19" s="109"/>
      <c r="P19" s="64"/>
    </row>
    <row r="20" spans="1:16" x14ac:dyDescent="0.2">
      <c r="A20" s="85">
        <v>3213</v>
      </c>
      <c r="B20" s="59" t="s">
        <v>55</v>
      </c>
      <c r="C20" s="60">
        <v>298.23</v>
      </c>
      <c r="D20" s="60">
        <v>172.54</v>
      </c>
      <c r="E20" s="60">
        <v>185.81</v>
      </c>
      <c r="F20" s="60">
        <v>185.81</v>
      </c>
      <c r="G20" s="60">
        <v>185.81</v>
      </c>
      <c r="K20" s="109"/>
      <c r="L20" s="109"/>
      <c r="M20" s="109"/>
      <c r="N20" s="109"/>
      <c r="O20" s="109"/>
      <c r="P20" s="64"/>
    </row>
    <row r="21" spans="1:16" x14ac:dyDescent="0.2">
      <c r="A21" s="85">
        <v>3214</v>
      </c>
      <c r="B21" s="59" t="s">
        <v>56</v>
      </c>
      <c r="C21" s="60">
        <v>8.44</v>
      </c>
      <c r="D21" s="60">
        <v>26.54</v>
      </c>
      <c r="E21" s="60">
        <v>13.27</v>
      </c>
      <c r="F21" s="60">
        <v>13.27</v>
      </c>
      <c r="G21" s="60">
        <v>13.27</v>
      </c>
      <c r="K21" s="109"/>
      <c r="L21" s="109"/>
      <c r="M21" s="109"/>
      <c r="N21" s="109"/>
      <c r="O21" s="109"/>
      <c r="P21" s="64"/>
    </row>
    <row r="22" spans="1:16" x14ac:dyDescent="0.2">
      <c r="A22" s="85">
        <v>3221</v>
      </c>
      <c r="B22" s="59" t="s">
        <v>57</v>
      </c>
      <c r="C22" s="60">
        <v>3282.51</v>
      </c>
      <c r="D22" s="60">
        <v>3309.44</v>
      </c>
      <c r="E22" s="60">
        <v>4297.5600000000004</v>
      </c>
      <c r="F22" s="60">
        <v>4297.5600000000004</v>
      </c>
      <c r="G22" s="60">
        <v>4297.5600000000004</v>
      </c>
      <c r="K22" s="109"/>
      <c r="L22" s="109"/>
      <c r="M22" s="109"/>
      <c r="N22" s="109"/>
      <c r="O22" s="109"/>
      <c r="P22" s="64"/>
    </row>
    <row r="23" spans="1:16" s="64" customFormat="1" x14ac:dyDescent="0.2">
      <c r="A23" s="85">
        <v>3223</v>
      </c>
      <c r="B23" s="62" t="s">
        <v>58</v>
      </c>
      <c r="C23" s="63">
        <v>12807.43</v>
      </c>
      <c r="D23" s="63">
        <v>12077.78</v>
      </c>
      <c r="E23" s="63">
        <v>13935.89</v>
      </c>
      <c r="F23" s="63">
        <v>13935.89</v>
      </c>
      <c r="G23" s="63">
        <v>13935.89</v>
      </c>
      <c r="K23" s="109"/>
      <c r="L23" s="109"/>
      <c r="M23" s="109"/>
      <c r="N23" s="109"/>
      <c r="O23" s="109"/>
    </row>
    <row r="24" spans="1:16" x14ac:dyDescent="0.2">
      <c r="A24" s="85">
        <v>3225</v>
      </c>
      <c r="B24" s="59" t="s">
        <v>59</v>
      </c>
      <c r="C24" s="60">
        <v>281.52999999999997</v>
      </c>
      <c r="D24" s="60">
        <v>398.17</v>
      </c>
      <c r="E24" s="60">
        <v>331.81</v>
      </c>
      <c r="F24" s="60">
        <v>331.81</v>
      </c>
      <c r="G24" s="60">
        <v>331.81</v>
      </c>
      <c r="K24" s="109"/>
      <c r="L24" s="109"/>
      <c r="M24" s="109"/>
      <c r="N24" s="109"/>
      <c r="O24" s="109"/>
      <c r="P24" s="64"/>
    </row>
    <row r="25" spans="1:16" x14ac:dyDescent="0.2">
      <c r="A25" s="85">
        <v>3227</v>
      </c>
      <c r="B25" s="59" t="s">
        <v>60</v>
      </c>
      <c r="C25" s="60">
        <v>384.6</v>
      </c>
      <c r="D25" s="60">
        <v>530.89</v>
      </c>
      <c r="E25" s="60">
        <v>199.08</v>
      </c>
      <c r="F25" s="60">
        <v>199.08</v>
      </c>
      <c r="G25" s="60">
        <v>199.08</v>
      </c>
      <c r="K25" s="109"/>
      <c r="L25" s="109"/>
      <c r="M25" s="109"/>
      <c r="N25" s="109"/>
      <c r="O25" s="109"/>
      <c r="P25" s="64"/>
    </row>
    <row r="26" spans="1:16" x14ac:dyDescent="0.2">
      <c r="A26" s="85">
        <v>3231</v>
      </c>
      <c r="B26" s="59" t="s">
        <v>61</v>
      </c>
      <c r="C26" s="60">
        <v>1210.33</v>
      </c>
      <c r="D26" s="60">
        <v>1194.51</v>
      </c>
      <c r="E26" s="60">
        <v>1260.8599999999999</v>
      </c>
      <c r="F26" s="60">
        <v>1260.8599999999999</v>
      </c>
      <c r="G26" s="60">
        <v>1260.8599999999999</v>
      </c>
      <c r="K26" s="109"/>
      <c r="L26" s="109"/>
      <c r="M26" s="109"/>
      <c r="N26" s="109"/>
      <c r="O26" s="109"/>
      <c r="P26" s="64"/>
    </row>
    <row r="27" spans="1:16" x14ac:dyDescent="0.2">
      <c r="A27" s="85">
        <v>3234</v>
      </c>
      <c r="B27" s="59" t="s">
        <v>62</v>
      </c>
      <c r="C27" s="60">
        <v>1153.22</v>
      </c>
      <c r="D27" s="60">
        <v>1194.51</v>
      </c>
      <c r="E27" s="60">
        <v>1260.8599999999999</v>
      </c>
      <c r="F27" s="60">
        <v>1260.8599999999999</v>
      </c>
      <c r="G27" s="60">
        <v>1260.8599999999999</v>
      </c>
      <c r="K27" s="109"/>
      <c r="L27" s="109"/>
      <c r="M27" s="109"/>
      <c r="N27" s="109"/>
      <c r="O27" s="109"/>
      <c r="P27" s="64"/>
    </row>
    <row r="28" spans="1:16" x14ac:dyDescent="0.2">
      <c r="A28" s="85">
        <v>3235</v>
      </c>
      <c r="B28" s="59" t="s">
        <v>63</v>
      </c>
      <c r="C28" s="60">
        <v>0</v>
      </c>
      <c r="D28" s="60">
        <v>0</v>
      </c>
      <c r="E28" s="60">
        <v>291.99</v>
      </c>
      <c r="F28" s="60">
        <v>291.99</v>
      </c>
      <c r="G28" s="60">
        <v>291.99</v>
      </c>
      <c r="K28" s="109"/>
      <c r="L28" s="109"/>
      <c r="M28" s="109"/>
      <c r="N28" s="109"/>
      <c r="O28" s="109"/>
      <c r="P28" s="64"/>
    </row>
    <row r="29" spans="1:16" x14ac:dyDescent="0.2">
      <c r="A29" s="85">
        <v>3236</v>
      </c>
      <c r="B29" s="59" t="s">
        <v>64</v>
      </c>
      <c r="C29" s="60">
        <v>847.28</v>
      </c>
      <c r="D29" s="60">
        <v>796.34</v>
      </c>
      <c r="E29" s="60">
        <v>1194.51</v>
      </c>
      <c r="F29" s="60">
        <v>1194.51</v>
      </c>
      <c r="G29" s="60">
        <v>1194.51</v>
      </c>
      <c r="K29" s="109"/>
      <c r="L29" s="109"/>
      <c r="M29" s="109"/>
      <c r="N29" s="109"/>
      <c r="O29" s="109"/>
      <c r="P29" s="64"/>
    </row>
    <row r="30" spans="1:16" x14ac:dyDescent="0.2">
      <c r="A30" s="86">
        <v>3237</v>
      </c>
      <c r="B30" s="59" t="s">
        <v>65</v>
      </c>
      <c r="C30" s="60">
        <v>6.3</v>
      </c>
      <c r="D30" s="60">
        <v>132.72</v>
      </c>
      <c r="E30" s="60">
        <v>0</v>
      </c>
      <c r="F30" s="60">
        <v>0</v>
      </c>
      <c r="G30" s="60">
        <v>0</v>
      </c>
      <c r="K30" s="109"/>
      <c r="L30" s="109"/>
      <c r="M30" s="109"/>
      <c r="N30" s="109"/>
      <c r="O30" s="109"/>
      <c r="P30" s="64"/>
    </row>
    <row r="31" spans="1:16" x14ac:dyDescent="0.2">
      <c r="A31" s="85">
        <v>3238</v>
      </c>
      <c r="B31" s="59" t="s">
        <v>66</v>
      </c>
      <c r="C31" s="60">
        <v>1194.51</v>
      </c>
      <c r="D31" s="60">
        <v>1194.51</v>
      </c>
      <c r="E31" s="60">
        <v>1194.51</v>
      </c>
      <c r="F31" s="60">
        <v>1194.51</v>
      </c>
      <c r="G31" s="60">
        <v>1194.51</v>
      </c>
      <c r="K31" s="109"/>
      <c r="L31" s="109"/>
      <c r="M31" s="109"/>
      <c r="N31" s="109"/>
      <c r="O31" s="109"/>
      <c r="P31" s="64"/>
    </row>
    <row r="32" spans="1:16" x14ac:dyDescent="0.2">
      <c r="A32" s="85">
        <v>3239</v>
      </c>
      <c r="B32" s="59" t="s">
        <v>67</v>
      </c>
      <c r="C32" s="60">
        <v>2075.69</v>
      </c>
      <c r="D32" s="60">
        <v>1592.67</v>
      </c>
      <c r="E32" s="60">
        <v>1327.23</v>
      </c>
      <c r="F32" s="60">
        <v>1327.23</v>
      </c>
      <c r="G32" s="60">
        <v>1327.23</v>
      </c>
      <c r="K32" s="109"/>
      <c r="L32" s="109"/>
      <c r="M32" s="109"/>
      <c r="N32" s="109"/>
      <c r="O32" s="109"/>
      <c r="P32" s="64"/>
    </row>
    <row r="33" spans="1:16" x14ac:dyDescent="0.2">
      <c r="A33" s="85">
        <v>3293</v>
      </c>
      <c r="B33" s="59" t="s">
        <v>69</v>
      </c>
      <c r="C33" s="60">
        <v>283.05</v>
      </c>
      <c r="D33" s="60">
        <v>265.45</v>
      </c>
      <c r="E33" s="60">
        <v>265.45</v>
      </c>
      <c r="F33" s="60">
        <v>265.45</v>
      </c>
      <c r="G33" s="60">
        <v>265.45</v>
      </c>
      <c r="K33" s="109"/>
      <c r="L33" s="109"/>
      <c r="M33" s="109"/>
      <c r="N33" s="109"/>
      <c r="O33" s="109"/>
      <c r="P33" s="64"/>
    </row>
    <row r="34" spans="1:16" x14ac:dyDescent="0.2">
      <c r="A34" s="85">
        <v>3294</v>
      </c>
      <c r="B34" s="59" t="s">
        <v>70</v>
      </c>
      <c r="C34" s="60">
        <v>132.72</v>
      </c>
      <c r="D34" s="60">
        <v>199.08</v>
      </c>
      <c r="E34" s="60">
        <v>225.63</v>
      </c>
      <c r="F34" s="60">
        <v>225.63</v>
      </c>
      <c r="G34" s="60">
        <v>225.63</v>
      </c>
      <c r="K34" s="109"/>
      <c r="L34" s="109"/>
      <c r="M34" s="109"/>
      <c r="N34" s="109"/>
      <c r="O34" s="109"/>
      <c r="P34" s="64"/>
    </row>
    <row r="35" spans="1:16" x14ac:dyDescent="0.2">
      <c r="A35" s="85">
        <v>3295</v>
      </c>
      <c r="B35" s="59" t="s">
        <v>71</v>
      </c>
      <c r="C35" s="60">
        <v>127.41</v>
      </c>
      <c r="D35" s="60">
        <v>132.72</v>
      </c>
      <c r="E35" s="60">
        <v>132.72</v>
      </c>
      <c r="F35" s="60">
        <v>132.72</v>
      </c>
      <c r="G35" s="60">
        <v>132.72</v>
      </c>
      <c r="K35" s="109"/>
      <c r="L35" s="109"/>
      <c r="M35" s="109"/>
      <c r="N35" s="109"/>
      <c r="O35" s="109"/>
      <c r="P35" s="64"/>
    </row>
    <row r="36" spans="1:16" x14ac:dyDescent="0.2">
      <c r="A36" s="85">
        <v>3299</v>
      </c>
      <c r="B36" s="59" t="s">
        <v>68</v>
      </c>
      <c r="C36" s="60">
        <v>1695.07</v>
      </c>
      <c r="D36" s="60">
        <v>1592.67</v>
      </c>
      <c r="E36" s="60">
        <v>1327.23</v>
      </c>
      <c r="F36" s="60">
        <v>1327.23</v>
      </c>
      <c r="G36" s="60">
        <v>1327.23</v>
      </c>
      <c r="K36" s="109"/>
      <c r="L36" s="109"/>
      <c r="M36" s="109"/>
      <c r="N36" s="109"/>
      <c r="O36" s="109"/>
      <c r="P36" s="64"/>
    </row>
    <row r="37" spans="1:16" s="46" customFormat="1" x14ac:dyDescent="0.2">
      <c r="A37" s="47">
        <v>34</v>
      </c>
      <c r="B37" s="57" t="s">
        <v>72</v>
      </c>
      <c r="C37" s="58">
        <f>SUM(C38:C39)</f>
        <v>705.51</v>
      </c>
      <c r="D37" s="58">
        <f>SUM(D38:D39)</f>
        <v>670.25</v>
      </c>
      <c r="E37" s="58">
        <f t="shared" ref="E37:G37" si="5">SUM(E38:E39)</f>
        <v>802.98</v>
      </c>
      <c r="F37" s="58">
        <f t="shared" si="5"/>
        <v>802.98</v>
      </c>
      <c r="G37" s="58">
        <f t="shared" si="5"/>
        <v>802.98</v>
      </c>
      <c r="K37" s="109"/>
      <c r="L37" s="109"/>
      <c r="M37" s="109"/>
      <c r="N37" s="109"/>
      <c r="O37" s="109"/>
      <c r="P37" s="108"/>
    </row>
    <row r="38" spans="1:16" s="46" customFormat="1" x14ac:dyDescent="0.2">
      <c r="A38" s="85">
        <v>3431</v>
      </c>
      <c r="B38" s="59" t="s">
        <v>73</v>
      </c>
      <c r="C38" s="60">
        <v>705.51</v>
      </c>
      <c r="D38" s="60">
        <v>663.61</v>
      </c>
      <c r="E38" s="60">
        <v>796.34</v>
      </c>
      <c r="F38" s="61">
        <v>796.34</v>
      </c>
      <c r="G38" s="60">
        <v>796.34</v>
      </c>
      <c r="K38" s="109"/>
      <c r="L38" s="109"/>
      <c r="M38" s="109"/>
      <c r="N38" s="109"/>
      <c r="O38" s="109"/>
      <c r="P38" s="108"/>
    </row>
    <row r="39" spans="1:16" x14ac:dyDescent="0.2">
      <c r="A39" s="85">
        <v>3433</v>
      </c>
      <c r="B39" s="59" t="s">
        <v>74</v>
      </c>
      <c r="C39" s="60">
        <v>0</v>
      </c>
      <c r="D39" s="60">
        <v>6.64</v>
      </c>
      <c r="E39" s="60">
        <v>6.64</v>
      </c>
      <c r="F39" s="61">
        <v>6.64</v>
      </c>
      <c r="G39" s="61">
        <v>6.64</v>
      </c>
      <c r="K39" s="109"/>
      <c r="L39" s="109"/>
      <c r="M39" s="109"/>
      <c r="N39" s="109"/>
      <c r="O39" s="109"/>
      <c r="P39" s="64"/>
    </row>
    <row r="40" spans="1:16" ht="25.5" customHeight="1" x14ac:dyDescent="0.2">
      <c r="A40" s="54" t="s">
        <v>75</v>
      </c>
      <c r="B40" s="55" t="s">
        <v>76</v>
      </c>
      <c r="C40" s="56">
        <f>C42</f>
        <v>4606.99</v>
      </c>
      <c r="D40" s="56">
        <f t="shared" ref="D40:G40" si="6">D42</f>
        <v>4607</v>
      </c>
      <c r="E40" s="56">
        <f t="shared" si="6"/>
        <v>4776.43</v>
      </c>
      <c r="F40" s="56">
        <f t="shared" si="6"/>
        <v>4776.43</v>
      </c>
      <c r="G40" s="56">
        <f t="shared" si="6"/>
        <v>4776.43</v>
      </c>
      <c r="K40" s="109"/>
      <c r="L40" s="109"/>
      <c r="M40" s="109"/>
      <c r="N40" s="109"/>
      <c r="O40" s="109"/>
      <c r="P40" s="64"/>
    </row>
    <row r="41" spans="1:16" ht="15" customHeight="1" x14ac:dyDescent="0.2">
      <c r="A41" s="89" t="s">
        <v>127</v>
      </c>
      <c r="B41" s="90" t="s">
        <v>128</v>
      </c>
      <c r="C41" s="84">
        <f>C42</f>
        <v>4606.99</v>
      </c>
      <c r="D41" s="84">
        <f t="shared" ref="D41:G42" si="7">D42</f>
        <v>4607</v>
      </c>
      <c r="E41" s="84">
        <f t="shared" si="7"/>
        <v>4776.43</v>
      </c>
      <c r="F41" s="84">
        <f t="shared" si="7"/>
        <v>4776.43</v>
      </c>
      <c r="G41" s="84">
        <f t="shared" si="7"/>
        <v>4776.43</v>
      </c>
      <c r="K41" s="109"/>
      <c r="L41" s="109"/>
      <c r="M41" s="109"/>
      <c r="N41" s="109"/>
      <c r="O41" s="109"/>
      <c r="P41" s="64"/>
    </row>
    <row r="42" spans="1:16" s="64" customFormat="1" x14ac:dyDescent="0.2">
      <c r="A42" s="67">
        <v>3</v>
      </c>
      <c r="B42" s="68" t="s">
        <v>20</v>
      </c>
      <c r="C42" s="69">
        <f>C43</f>
        <v>4606.99</v>
      </c>
      <c r="D42" s="69">
        <f t="shared" si="7"/>
        <v>4607</v>
      </c>
      <c r="E42" s="69">
        <f t="shared" si="7"/>
        <v>4776.43</v>
      </c>
      <c r="F42" s="69">
        <f t="shared" si="7"/>
        <v>4776.43</v>
      </c>
      <c r="G42" s="69">
        <f t="shared" si="7"/>
        <v>4776.43</v>
      </c>
      <c r="K42" s="109"/>
      <c r="L42" s="109"/>
      <c r="M42" s="109"/>
      <c r="N42" s="109"/>
      <c r="O42" s="109"/>
    </row>
    <row r="43" spans="1:16" x14ac:dyDescent="0.2">
      <c r="A43" s="47">
        <v>32</v>
      </c>
      <c r="B43" s="57" t="s">
        <v>31</v>
      </c>
      <c r="C43" s="58">
        <f>SUM(C44:C46)</f>
        <v>4606.99</v>
      </c>
      <c r="D43" s="58">
        <f t="shared" ref="D43:G43" si="8">SUM(D44:D46)</f>
        <v>4607</v>
      </c>
      <c r="E43" s="58">
        <f t="shared" si="8"/>
        <v>4776.43</v>
      </c>
      <c r="F43" s="58">
        <f t="shared" si="8"/>
        <v>4776.43</v>
      </c>
      <c r="G43" s="58">
        <f t="shared" si="8"/>
        <v>4776.43</v>
      </c>
      <c r="K43" s="109"/>
      <c r="L43" s="109"/>
      <c r="M43" s="109"/>
      <c r="N43" s="109"/>
      <c r="O43" s="109"/>
      <c r="P43" s="64"/>
    </row>
    <row r="44" spans="1:16" x14ac:dyDescent="0.2">
      <c r="A44" s="85">
        <v>3224</v>
      </c>
      <c r="B44" s="59" t="s">
        <v>77</v>
      </c>
      <c r="C44" s="60">
        <v>2855.05</v>
      </c>
      <c r="D44" s="60">
        <v>2350.71</v>
      </c>
      <c r="E44" s="61">
        <v>2188.33</v>
      </c>
      <c r="F44" s="61">
        <v>2188.33</v>
      </c>
      <c r="G44" s="61">
        <v>2188.33</v>
      </c>
      <c r="K44" s="109"/>
      <c r="L44" s="109"/>
      <c r="M44" s="109"/>
      <c r="N44" s="109"/>
      <c r="O44" s="109"/>
      <c r="P44" s="64"/>
    </row>
    <row r="45" spans="1:16" x14ac:dyDescent="0.2">
      <c r="A45" s="85">
        <v>3232</v>
      </c>
      <c r="B45" s="59" t="s">
        <v>78</v>
      </c>
      <c r="C45" s="60">
        <v>1751.94</v>
      </c>
      <c r="D45" s="60">
        <v>2256.29</v>
      </c>
      <c r="E45" s="61">
        <v>2588.1</v>
      </c>
      <c r="F45" s="61">
        <v>2588.1</v>
      </c>
      <c r="G45" s="61">
        <v>2588.1</v>
      </c>
      <c r="K45" s="109"/>
      <c r="L45" s="109"/>
      <c r="M45" s="109"/>
      <c r="N45" s="109"/>
      <c r="O45" s="109"/>
      <c r="P45" s="64"/>
    </row>
    <row r="46" spans="1:16" x14ac:dyDescent="0.2">
      <c r="A46" s="86">
        <v>3237</v>
      </c>
      <c r="B46" s="59" t="s">
        <v>65</v>
      </c>
      <c r="C46" s="60">
        <v>0</v>
      </c>
      <c r="D46" s="60">
        <v>0</v>
      </c>
      <c r="E46" s="61">
        <v>0</v>
      </c>
      <c r="F46" s="61">
        <v>0</v>
      </c>
      <c r="G46" s="61">
        <v>0</v>
      </c>
      <c r="K46" s="109"/>
      <c r="L46" s="109"/>
      <c r="M46" s="109"/>
      <c r="N46" s="109"/>
      <c r="O46" s="109"/>
      <c r="P46" s="64"/>
    </row>
    <row r="47" spans="1:16" ht="15" customHeight="1" x14ac:dyDescent="0.2">
      <c r="A47" s="54" t="s">
        <v>136</v>
      </c>
      <c r="B47" s="55" t="s">
        <v>137</v>
      </c>
      <c r="C47" s="56">
        <f>C49</f>
        <v>0</v>
      </c>
      <c r="D47" s="56">
        <f t="shared" ref="D47:G47" si="9">D49</f>
        <v>0</v>
      </c>
      <c r="E47" s="56">
        <f t="shared" si="9"/>
        <v>0</v>
      </c>
      <c r="F47" s="56">
        <f t="shared" si="9"/>
        <v>0</v>
      </c>
      <c r="G47" s="56">
        <f t="shared" si="9"/>
        <v>0</v>
      </c>
      <c r="K47" s="109"/>
      <c r="L47" s="109"/>
      <c r="M47" s="109"/>
      <c r="N47" s="109"/>
      <c r="O47" s="109"/>
      <c r="P47" s="64"/>
    </row>
    <row r="48" spans="1:16" ht="15" customHeight="1" x14ac:dyDescent="0.2">
      <c r="A48" s="89" t="s">
        <v>50</v>
      </c>
      <c r="B48" s="90" t="s">
        <v>19</v>
      </c>
      <c r="C48" s="84">
        <f>C49</f>
        <v>0</v>
      </c>
      <c r="D48" s="84">
        <f t="shared" ref="D48:G50" si="10">D49</f>
        <v>0</v>
      </c>
      <c r="E48" s="84">
        <f t="shared" si="10"/>
        <v>0</v>
      </c>
      <c r="F48" s="84">
        <f t="shared" si="10"/>
        <v>0</v>
      </c>
      <c r="G48" s="84">
        <f t="shared" si="10"/>
        <v>0</v>
      </c>
      <c r="K48" s="109"/>
      <c r="L48" s="109"/>
      <c r="M48" s="109"/>
      <c r="N48" s="109"/>
      <c r="O48" s="109"/>
      <c r="P48" s="64"/>
    </row>
    <row r="49" spans="1:16" x14ac:dyDescent="0.2">
      <c r="A49" s="67">
        <v>3</v>
      </c>
      <c r="B49" s="68" t="s">
        <v>20</v>
      </c>
      <c r="C49" s="69">
        <f>C50</f>
        <v>0</v>
      </c>
      <c r="D49" s="69">
        <f t="shared" si="10"/>
        <v>0</v>
      </c>
      <c r="E49" s="69">
        <f t="shared" si="10"/>
        <v>0</v>
      </c>
      <c r="F49" s="69">
        <f t="shared" si="10"/>
        <v>0</v>
      </c>
      <c r="G49" s="69">
        <f t="shared" si="10"/>
        <v>0</v>
      </c>
      <c r="K49" s="109"/>
      <c r="L49" s="109"/>
      <c r="M49" s="109"/>
      <c r="N49" s="109"/>
      <c r="O49" s="109"/>
      <c r="P49" s="64"/>
    </row>
    <row r="50" spans="1:16" x14ac:dyDescent="0.2">
      <c r="A50" s="47">
        <v>32</v>
      </c>
      <c r="B50" s="57" t="s">
        <v>31</v>
      </c>
      <c r="C50" s="58">
        <f>C51</f>
        <v>0</v>
      </c>
      <c r="D50" s="58">
        <f t="shared" si="10"/>
        <v>0</v>
      </c>
      <c r="E50" s="58">
        <f t="shared" si="10"/>
        <v>0</v>
      </c>
      <c r="F50" s="58">
        <f t="shared" si="10"/>
        <v>0</v>
      </c>
      <c r="G50" s="58">
        <f t="shared" si="10"/>
        <v>0</v>
      </c>
      <c r="K50" s="109"/>
      <c r="L50" s="109"/>
      <c r="M50" s="109"/>
      <c r="N50" s="109"/>
      <c r="O50" s="109"/>
      <c r="P50" s="64"/>
    </row>
    <row r="51" spans="1:16" x14ac:dyDescent="0.2">
      <c r="A51" s="85">
        <v>3223</v>
      </c>
      <c r="B51" s="62" t="s">
        <v>58</v>
      </c>
      <c r="C51" s="60">
        <v>0</v>
      </c>
      <c r="D51" s="60">
        <v>0</v>
      </c>
      <c r="E51" s="61">
        <v>0</v>
      </c>
      <c r="F51" s="61">
        <v>0</v>
      </c>
      <c r="G51" s="61">
        <v>0</v>
      </c>
      <c r="K51" s="109"/>
      <c r="L51" s="109"/>
      <c r="M51" s="109"/>
      <c r="N51" s="109"/>
      <c r="O51" s="109"/>
      <c r="P51" s="64"/>
    </row>
    <row r="52" spans="1:16" x14ac:dyDescent="0.2">
      <c r="A52" s="83" t="s">
        <v>129</v>
      </c>
      <c r="B52" s="48"/>
      <c r="C52" s="70">
        <f>C53+C105+C111</f>
        <v>21830.780000000002</v>
      </c>
      <c r="D52" s="70">
        <f>D53+D105+D111</f>
        <v>0</v>
      </c>
      <c r="E52" s="70">
        <f>E53+E105+E111</f>
        <v>12874.77</v>
      </c>
      <c r="F52" s="70">
        <f>F53+F105+F111</f>
        <v>11846.83</v>
      </c>
      <c r="G52" s="70">
        <f>G53+G105+G111</f>
        <v>7406.6</v>
      </c>
      <c r="K52" s="109"/>
      <c r="L52" s="109"/>
      <c r="M52" s="109"/>
      <c r="N52" s="109"/>
      <c r="O52" s="109"/>
      <c r="P52" s="110"/>
    </row>
    <row r="53" spans="1:16" ht="24" customHeight="1" x14ac:dyDescent="0.2">
      <c r="A53" s="51" t="s">
        <v>130</v>
      </c>
      <c r="B53" s="71" t="s">
        <v>79</v>
      </c>
      <c r="C53" s="53">
        <f>C54+C60+C70+C75+C85+C95</f>
        <v>15000.04</v>
      </c>
      <c r="D53" s="53">
        <f t="shared" ref="D53:G53" si="11">D60+D70+D75+D85+D95</f>
        <v>0</v>
      </c>
      <c r="E53" s="53">
        <f t="shared" si="11"/>
        <v>10883.93</v>
      </c>
      <c r="F53" s="53">
        <f t="shared" si="11"/>
        <v>9855.99</v>
      </c>
      <c r="G53" s="53">
        <f t="shared" si="11"/>
        <v>5415.76</v>
      </c>
      <c r="K53" s="109"/>
      <c r="L53" s="109"/>
      <c r="M53" s="109"/>
      <c r="N53" s="109"/>
      <c r="O53" s="109"/>
      <c r="P53" s="64"/>
    </row>
    <row r="54" spans="1:16" ht="18.75" customHeight="1" x14ac:dyDescent="0.2">
      <c r="A54" s="95" t="s">
        <v>148</v>
      </c>
      <c r="B54" s="96" t="s">
        <v>106</v>
      </c>
      <c r="C54" s="97">
        <f>C55</f>
        <v>871.62</v>
      </c>
      <c r="D54" s="97">
        <f t="shared" ref="D54:G54" si="12">D55</f>
        <v>0</v>
      </c>
      <c r="E54" s="97">
        <f t="shared" si="12"/>
        <v>0</v>
      </c>
      <c r="F54" s="97">
        <f t="shared" si="12"/>
        <v>0</v>
      </c>
      <c r="G54" s="97">
        <f t="shared" si="12"/>
        <v>0</v>
      </c>
      <c r="K54" s="109"/>
      <c r="L54" s="109"/>
      <c r="M54" s="109"/>
      <c r="N54" s="109"/>
      <c r="O54" s="109"/>
      <c r="P54" s="64"/>
    </row>
    <row r="55" spans="1:16" ht="15" customHeight="1" x14ac:dyDescent="0.2">
      <c r="A55" s="89" t="s">
        <v>50</v>
      </c>
      <c r="B55" s="90" t="s">
        <v>19</v>
      </c>
      <c r="C55" s="84">
        <f>C56</f>
        <v>871.62</v>
      </c>
      <c r="D55" s="84">
        <f t="shared" ref="D55:G56" si="13">D56</f>
        <v>0</v>
      </c>
      <c r="E55" s="84">
        <f t="shared" si="13"/>
        <v>0</v>
      </c>
      <c r="F55" s="84">
        <f t="shared" si="13"/>
        <v>0</v>
      </c>
      <c r="G55" s="84">
        <f t="shared" si="13"/>
        <v>0</v>
      </c>
      <c r="K55" s="109"/>
      <c r="L55" s="109"/>
      <c r="M55" s="109"/>
      <c r="N55" s="109"/>
      <c r="O55" s="109"/>
      <c r="P55" s="64"/>
    </row>
    <row r="56" spans="1:16" ht="14.25" customHeight="1" x14ac:dyDescent="0.2">
      <c r="A56" s="67">
        <v>3</v>
      </c>
      <c r="B56" s="68" t="s">
        <v>20</v>
      </c>
      <c r="C56" s="69">
        <f>C57</f>
        <v>871.62</v>
      </c>
      <c r="D56" s="69">
        <f t="shared" si="13"/>
        <v>0</v>
      </c>
      <c r="E56" s="69">
        <f t="shared" si="13"/>
        <v>0</v>
      </c>
      <c r="F56" s="69">
        <f t="shared" si="13"/>
        <v>0</v>
      </c>
      <c r="G56" s="69">
        <f t="shared" si="13"/>
        <v>0</v>
      </c>
      <c r="K56" s="109"/>
      <c r="L56" s="109"/>
      <c r="M56" s="109"/>
      <c r="N56" s="109"/>
      <c r="O56" s="109"/>
      <c r="P56" s="64"/>
    </row>
    <row r="57" spans="1:16" ht="14.25" customHeight="1" x14ac:dyDescent="0.2">
      <c r="A57" s="47">
        <v>32</v>
      </c>
      <c r="B57" s="57" t="s">
        <v>31</v>
      </c>
      <c r="C57" s="69">
        <f>C58+C59</f>
        <v>871.62</v>
      </c>
      <c r="D57" s="69">
        <f t="shared" ref="D57:G57" si="14">D58+D59</f>
        <v>0</v>
      </c>
      <c r="E57" s="69">
        <f t="shared" si="14"/>
        <v>0</v>
      </c>
      <c r="F57" s="69">
        <f t="shared" si="14"/>
        <v>0</v>
      </c>
      <c r="G57" s="69">
        <f t="shared" si="14"/>
        <v>0</v>
      </c>
      <c r="K57" s="109"/>
      <c r="L57" s="109"/>
      <c r="M57" s="109"/>
      <c r="N57" s="109"/>
      <c r="O57" s="109"/>
      <c r="P57" s="64"/>
    </row>
    <row r="58" spans="1:16" ht="14.25" customHeight="1" x14ac:dyDescent="0.2">
      <c r="A58" s="85">
        <v>3291</v>
      </c>
      <c r="B58" s="59" t="s">
        <v>107</v>
      </c>
      <c r="C58" s="112">
        <v>696.6</v>
      </c>
      <c r="D58" s="63">
        <v>0</v>
      </c>
      <c r="E58" s="63">
        <v>0</v>
      </c>
      <c r="F58" s="63">
        <v>0</v>
      </c>
      <c r="G58" s="63">
        <v>0</v>
      </c>
      <c r="K58" s="109"/>
      <c r="L58" s="109"/>
      <c r="M58" s="109"/>
      <c r="N58" s="109"/>
      <c r="O58" s="109"/>
      <c r="P58" s="64"/>
    </row>
    <row r="59" spans="1:16" ht="14.25" customHeight="1" x14ac:dyDescent="0.2">
      <c r="A59" s="85">
        <v>3299</v>
      </c>
      <c r="B59" s="59" t="s">
        <v>68</v>
      </c>
      <c r="C59" s="59">
        <v>175.02</v>
      </c>
      <c r="D59" s="63">
        <v>0</v>
      </c>
      <c r="E59" s="63">
        <v>0</v>
      </c>
      <c r="F59" s="63">
        <v>0</v>
      </c>
      <c r="G59" s="63">
        <v>0</v>
      </c>
      <c r="K59" s="109"/>
      <c r="L59" s="109"/>
      <c r="M59" s="109"/>
      <c r="N59" s="109"/>
      <c r="O59" s="109"/>
      <c r="P59" s="64"/>
    </row>
    <row r="60" spans="1:16" ht="24" customHeight="1" x14ac:dyDescent="0.2">
      <c r="A60" s="95" t="s">
        <v>133</v>
      </c>
      <c r="B60" s="55" t="s">
        <v>134</v>
      </c>
      <c r="C60" s="56">
        <f>C63+C67</f>
        <v>10615.38</v>
      </c>
      <c r="D60" s="56">
        <f t="shared" ref="D60:G60" si="15">D63+D67</f>
        <v>0</v>
      </c>
      <c r="E60" s="56">
        <f t="shared" si="15"/>
        <v>0</v>
      </c>
      <c r="F60" s="56">
        <f t="shared" si="15"/>
        <v>0</v>
      </c>
      <c r="G60" s="56">
        <f t="shared" si="15"/>
        <v>0</v>
      </c>
      <c r="K60" s="109"/>
      <c r="L60" s="109"/>
      <c r="M60" s="109"/>
      <c r="N60" s="109"/>
      <c r="O60" s="109"/>
      <c r="P60" s="64"/>
    </row>
    <row r="61" spans="1:16" ht="15" customHeight="1" x14ac:dyDescent="0.2">
      <c r="A61" s="89" t="s">
        <v>50</v>
      </c>
      <c r="B61" s="90" t="s">
        <v>19</v>
      </c>
      <c r="C61" s="84">
        <f>C62</f>
        <v>10615.38</v>
      </c>
      <c r="D61" s="84">
        <f t="shared" ref="D61" si="16">D62</f>
        <v>0</v>
      </c>
      <c r="E61" s="84">
        <f t="shared" ref="E61" si="17">E62</f>
        <v>0</v>
      </c>
      <c r="F61" s="84">
        <f t="shared" ref="F61" si="18">F62</f>
        <v>0</v>
      </c>
      <c r="G61" s="84">
        <f t="shared" ref="G61" si="19">G62</f>
        <v>0</v>
      </c>
      <c r="K61" s="109"/>
      <c r="L61" s="109"/>
      <c r="M61" s="109"/>
      <c r="N61" s="109"/>
      <c r="O61" s="109"/>
      <c r="P61" s="64"/>
    </row>
    <row r="62" spans="1:16" ht="12.75" customHeight="1" x14ac:dyDescent="0.2">
      <c r="A62" s="67">
        <v>3</v>
      </c>
      <c r="B62" s="68" t="s">
        <v>20</v>
      </c>
      <c r="C62" s="69">
        <f>C63+C67</f>
        <v>10615.38</v>
      </c>
      <c r="D62" s="69">
        <f t="shared" ref="D62" si="20">D63+D67</f>
        <v>0</v>
      </c>
      <c r="E62" s="69">
        <f t="shared" ref="E62" si="21">E63+E67</f>
        <v>0</v>
      </c>
      <c r="F62" s="69">
        <f t="shared" ref="F62" si="22">F63+F67</f>
        <v>0</v>
      </c>
      <c r="G62" s="69">
        <f t="shared" ref="G62" si="23">G63+G67</f>
        <v>0</v>
      </c>
      <c r="K62" s="109"/>
      <c r="L62" s="109"/>
      <c r="M62" s="109"/>
      <c r="N62" s="109"/>
      <c r="O62" s="109"/>
      <c r="P62" s="64"/>
    </row>
    <row r="63" spans="1:16" ht="12.75" customHeight="1" x14ac:dyDescent="0.2">
      <c r="A63" s="47">
        <v>31</v>
      </c>
      <c r="B63" s="57" t="s">
        <v>23</v>
      </c>
      <c r="C63" s="58">
        <f>C64+C65+C66</f>
        <v>9849.2199999999993</v>
      </c>
      <c r="D63" s="58">
        <f t="shared" ref="D63" si="24">D64+D65+D66</f>
        <v>0</v>
      </c>
      <c r="E63" s="58">
        <f t="shared" ref="E63" si="25">E64+E65+E66</f>
        <v>0</v>
      </c>
      <c r="F63" s="58">
        <f t="shared" ref="F63" si="26">F64+F65+F66</f>
        <v>0</v>
      </c>
      <c r="G63" s="58">
        <f t="shared" ref="G63" si="27">G64+G65+G66</f>
        <v>0</v>
      </c>
      <c r="K63" s="109"/>
      <c r="L63" s="109"/>
      <c r="M63" s="109"/>
      <c r="N63" s="109"/>
      <c r="O63" s="109"/>
      <c r="P63" s="64"/>
    </row>
    <row r="64" spans="1:16" ht="12.75" customHeight="1" x14ac:dyDescent="0.2">
      <c r="A64" s="87">
        <v>3111</v>
      </c>
      <c r="B64" s="59" t="s">
        <v>84</v>
      </c>
      <c r="C64" s="60">
        <v>8197.93</v>
      </c>
      <c r="D64" s="60">
        <v>0</v>
      </c>
      <c r="E64" s="60">
        <v>0</v>
      </c>
      <c r="F64" s="60">
        <v>0</v>
      </c>
      <c r="G64" s="60">
        <v>0</v>
      </c>
      <c r="K64" s="109"/>
      <c r="L64" s="109"/>
      <c r="M64" s="109"/>
      <c r="N64" s="109"/>
      <c r="O64" s="109"/>
      <c r="P64" s="64"/>
    </row>
    <row r="65" spans="1:16" ht="12.75" customHeight="1" x14ac:dyDescent="0.2">
      <c r="A65" s="87">
        <v>3121</v>
      </c>
      <c r="B65" s="59" t="s">
        <v>85</v>
      </c>
      <c r="C65" s="60">
        <v>298.63</v>
      </c>
      <c r="D65" s="60">
        <v>0</v>
      </c>
      <c r="E65" s="60">
        <v>0</v>
      </c>
      <c r="F65" s="60">
        <v>0</v>
      </c>
      <c r="G65" s="60">
        <v>0</v>
      </c>
      <c r="K65" s="109"/>
      <c r="L65" s="109"/>
      <c r="M65" s="109"/>
      <c r="N65" s="109"/>
      <c r="O65" s="109"/>
      <c r="P65" s="64"/>
    </row>
    <row r="66" spans="1:16" ht="12.75" customHeight="1" x14ac:dyDescent="0.2">
      <c r="A66" s="87">
        <v>3132</v>
      </c>
      <c r="B66" s="59" t="s">
        <v>86</v>
      </c>
      <c r="C66" s="60">
        <v>1352.66</v>
      </c>
      <c r="D66" s="60">
        <v>0</v>
      </c>
      <c r="E66" s="60">
        <v>0</v>
      </c>
      <c r="F66" s="60">
        <v>0</v>
      </c>
      <c r="G66" s="60">
        <v>0</v>
      </c>
      <c r="K66" s="109"/>
      <c r="L66" s="109"/>
      <c r="M66" s="109"/>
      <c r="N66" s="109"/>
      <c r="O66" s="109"/>
      <c r="P66" s="64"/>
    </row>
    <row r="67" spans="1:16" ht="12.75" customHeight="1" x14ac:dyDescent="0.2">
      <c r="A67" s="47">
        <v>32</v>
      </c>
      <c r="B67" s="57" t="s">
        <v>31</v>
      </c>
      <c r="C67" s="58">
        <f>C68+C69</f>
        <v>766.16</v>
      </c>
      <c r="D67" s="58">
        <f t="shared" ref="D67" si="28">D68+D69</f>
        <v>0</v>
      </c>
      <c r="E67" s="58">
        <f t="shared" ref="E67" si="29">E68+E69</f>
        <v>0</v>
      </c>
      <c r="F67" s="58">
        <f t="shared" ref="F67" si="30">F68+F69</f>
        <v>0</v>
      </c>
      <c r="G67" s="58">
        <f t="shared" ref="G67" si="31">G68+G69</f>
        <v>0</v>
      </c>
      <c r="K67" s="109"/>
      <c r="L67" s="109"/>
      <c r="M67" s="109"/>
      <c r="N67" s="109"/>
      <c r="O67" s="109"/>
      <c r="P67" s="64"/>
    </row>
    <row r="68" spans="1:16" ht="12.75" customHeight="1" x14ac:dyDescent="0.2">
      <c r="A68" s="87">
        <v>3211</v>
      </c>
      <c r="B68" s="59" t="s">
        <v>54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K68" s="109"/>
      <c r="L68" s="109"/>
      <c r="M68" s="109"/>
      <c r="N68" s="109"/>
      <c r="O68" s="109"/>
      <c r="P68" s="64"/>
    </row>
    <row r="69" spans="1:16" ht="12.75" customHeight="1" x14ac:dyDescent="0.2">
      <c r="A69" s="87">
        <v>3212</v>
      </c>
      <c r="B69" s="72" t="s">
        <v>87</v>
      </c>
      <c r="C69" s="60">
        <v>766.16</v>
      </c>
      <c r="D69" s="60">
        <v>0</v>
      </c>
      <c r="E69" s="60">
        <v>0</v>
      </c>
      <c r="F69" s="60">
        <v>0</v>
      </c>
      <c r="G69" s="60">
        <v>0</v>
      </c>
      <c r="K69" s="109"/>
      <c r="L69" s="109"/>
      <c r="M69" s="109"/>
      <c r="N69" s="109"/>
      <c r="O69" s="109"/>
      <c r="P69" s="64"/>
    </row>
    <row r="70" spans="1:16" ht="16.5" customHeight="1" x14ac:dyDescent="0.2">
      <c r="A70" s="54" t="s">
        <v>80</v>
      </c>
      <c r="B70" s="55" t="s">
        <v>81</v>
      </c>
      <c r="C70" s="56">
        <f>C72</f>
        <v>519.35</v>
      </c>
      <c r="D70" s="56">
        <f>D72</f>
        <v>0</v>
      </c>
      <c r="E70" s="56">
        <f>E72</f>
        <v>517.62</v>
      </c>
      <c r="F70" s="56">
        <f>F72</f>
        <v>464.53</v>
      </c>
      <c r="G70" s="56">
        <f>G72</f>
        <v>464.53</v>
      </c>
      <c r="K70" s="109"/>
      <c r="L70" s="109"/>
      <c r="M70" s="109"/>
      <c r="N70" s="109"/>
      <c r="O70" s="109"/>
      <c r="P70" s="64"/>
    </row>
    <row r="71" spans="1:16" ht="15" customHeight="1" x14ac:dyDescent="0.2">
      <c r="A71" s="89" t="s">
        <v>50</v>
      </c>
      <c r="B71" s="90" t="s">
        <v>19</v>
      </c>
      <c r="C71" s="84">
        <f>C72</f>
        <v>519.35</v>
      </c>
      <c r="D71" s="84">
        <f t="shared" ref="D71:G72" si="32">D72</f>
        <v>0</v>
      </c>
      <c r="E71" s="84">
        <f t="shared" si="32"/>
        <v>517.62</v>
      </c>
      <c r="F71" s="84">
        <f t="shared" si="32"/>
        <v>464.53</v>
      </c>
      <c r="G71" s="84">
        <f t="shared" si="32"/>
        <v>464.53</v>
      </c>
      <c r="K71" s="109"/>
      <c r="L71" s="109"/>
      <c r="M71" s="109"/>
      <c r="N71" s="109"/>
      <c r="O71" s="109"/>
      <c r="P71" s="64"/>
    </row>
    <row r="72" spans="1:16" ht="12.75" customHeight="1" x14ac:dyDescent="0.2">
      <c r="A72" s="47">
        <v>3</v>
      </c>
      <c r="B72" s="57" t="s">
        <v>20</v>
      </c>
      <c r="C72" s="58">
        <f>C73</f>
        <v>519.35</v>
      </c>
      <c r="D72" s="58">
        <f t="shared" si="32"/>
        <v>0</v>
      </c>
      <c r="E72" s="58">
        <f t="shared" si="32"/>
        <v>517.62</v>
      </c>
      <c r="F72" s="58">
        <f t="shared" si="32"/>
        <v>464.53</v>
      </c>
      <c r="G72" s="58">
        <f t="shared" si="32"/>
        <v>464.53</v>
      </c>
      <c r="K72" s="109"/>
      <c r="L72" s="109"/>
      <c r="M72" s="109"/>
      <c r="N72" s="109"/>
      <c r="O72" s="109"/>
      <c r="P72" s="64"/>
    </row>
    <row r="73" spans="1:16" ht="12.75" customHeight="1" x14ac:dyDescent="0.2">
      <c r="A73" s="47">
        <v>32</v>
      </c>
      <c r="B73" s="57" t="s">
        <v>31</v>
      </c>
      <c r="C73" s="58">
        <f>C74</f>
        <v>519.35</v>
      </c>
      <c r="D73" s="58">
        <f>D74</f>
        <v>0</v>
      </c>
      <c r="E73" s="58">
        <f>E74</f>
        <v>517.62</v>
      </c>
      <c r="F73" s="58">
        <f>F74</f>
        <v>464.53</v>
      </c>
      <c r="G73" s="58">
        <f>G74</f>
        <v>464.53</v>
      </c>
      <c r="K73" s="109"/>
      <c r="L73" s="109"/>
      <c r="M73" s="109"/>
      <c r="N73" s="109"/>
      <c r="O73" s="109"/>
      <c r="P73" s="64"/>
    </row>
    <row r="74" spans="1:16" ht="12.75" customHeight="1" x14ac:dyDescent="0.2">
      <c r="A74" s="85">
        <v>3237</v>
      </c>
      <c r="B74" s="59" t="s">
        <v>65</v>
      </c>
      <c r="C74" s="60">
        <v>519.35</v>
      </c>
      <c r="D74" s="63">
        <v>0</v>
      </c>
      <c r="E74" s="60">
        <v>517.62</v>
      </c>
      <c r="F74" s="61">
        <v>464.53</v>
      </c>
      <c r="G74" s="61">
        <v>464.53</v>
      </c>
      <c r="K74" s="109"/>
      <c r="L74" s="109"/>
      <c r="M74" s="109"/>
      <c r="N74" s="109"/>
      <c r="O74" s="109"/>
      <c r="P74" s="64"/>
    </row>
    <row r="75" spans="1:16" ht="24" customHeight="1" x14ac:dyDescent="0.2">
      <c r="A75" s="54" t="s">
        <v>131</v>
      </c>
      <c r="B75" s="55" t="s">
        <v>132</v>
      </c>
      <c r="C75" s="56">
        <f>C78+C82</f>
        <v>2993.69</v>
      </c>
      <c r="D75" s="56">
        <f t="shared" ref="D75:G75" si="33">D78+D82</f>
        <v>0</v>
      </c>
      <c r="E75" s="56">
        <f t="shared" si="33"/>
        <v>0</v>
      </c>
      <c r="F75" s="56">
        <f t="shared" si="33"/>
        <v>0</v>
      </c>
      <c r="G75" s="56">
        <f t="shared" si="33"/>
        <v>0</v>
      </c>
      <c r="K75" s="109"/>
      <c r="L75" s="109"/>
      <c r="M75" s="109"/>
      <c r="N75" s="109"/>
      <c r="O75" s="109"/>
      <c r="P75" s="64"/>
    </row>
    <row r="76" spans="1:16" ht="15" customHeight="1" x14ac:dyDescent="0.2">
      <c r="A76" s="89" t="s">
        <v>50</v>
      </c>
      <c r="B76" s="90" t="s">
        <v>19</v>
      </c>
      <c r="C76" s="84">
        <f>C77</f>
        <v>2993.69</v>
      </c>
      <c r="D76" s="84">
        <f t="shared" ref="D76" si="34">D77</f>
        <v>0</v>
      </c>
      <c r="E76" s="84">
        <f t="shared" ref="E76" si="35">E77</f>
        <v>0</v>
      </c>
      <c r="F76" s="84">
        <f t="shared" ref="F76" si="36">F77</f>
        <v>0</v>
      </c>
      <c r="G76" s="84">
        <f t="shared" ref="G76" si="37">G77</f>
        <v>0</v>
      </c>
      <c r="K76" s="109"/>
      <c r="L76" s="109"/>
      <c r="M76" s="109"/>
      <c r="N76" s="109"/>
      <c r="O76" s="109"/>
      <c r="P76" s="64"/>
    </row>
    <row r="77" spans="1:16" ht="12.75" customHeight="1" x14ac:dyDescent="0.2">
      <c r="A77" s="67">
        <v>3</v>
      </c>
      <c r="B77" s="68" t="s">
        <v>20</v>
      </c>
      <c r="C77" s="69">
        <f>C78+C82</f>
        <v>2993.69</v>
      </c>
      <c r="D77" s="69">
        <f t="shared" ref="D77" si="38">D78+D82</f>
        <v>0</v>
      </c>
      <c r="E77" s="69">
        <f t="shared" ref="E77" si="39">E78+E82</f>
        <v>0</v>
      </c>
      <c r="F77" s="69">
        <f t="shared" ref="F77" si="40">F78+F82</f>
        <v>0</v>
      </c>
      <c r="G77" s="69">
        <f t="shared" ref="G77" si="41">G78+G82</f>
        <v>0</v>
      </c>
      <c r="K77" s="109"/>
      <c r="L77" s="109"/>
      <c r="M77" s="109"/>
      <c r="N77" s="109"/>
      <c r="O77" s="109"/>
      <c r="P77" s="64"/>
    </row>
    <row r="78" spans="1:16" ht="12.75" customHeight="1" x14ac:dyDescent="0.2">
      <c r="A78" s="47">
        <v>31</v>
      </c>
      <c r="B78" s="57" t="s">
        <v>23</v>
      </c>
      <c r="C78" s="58">
        <f>C79+C80+C81</f>
        <v>2745.23</v>
      </c>
      <c r="D78" s="58">
        <f t="shared" ref="D78" si="42">D79+D80+D81</f>
        <v>0</v>
      </c>
      <c r="E78" s="58">
        <f t="shared" ref="E78" si="43">E79+E80+E81</f>
        <v>0</v>
      </c>
      <c r="F78" s="58">
        <f t="shared" ref="F78" si="44">F79+F80+F81</f>
        <v>0</v>
      </c>
      <c r="G78" s="58">
        <f t="shared" ref="G78" si="45">G79+G80+G81</f>
        <v>0</v>
      </c>
      <c r="K78" s="109"/>
      <c r="L78" s="109"/>
      <c r="M78" s="109"/>
      <c r="N78" s="109"/>
      <c r="O78" s="109"/>
      <c r="P78" s="64"/>
    </row>
    <row r="79" spans="1:16" ht="12.75" customHeight="1" x14ac:dyDescent="0.2">
      <c r="A79" s="87">
        <v>3111</v>
      </c>
      <c r="B79" s="59" t="s">
        <v>84</v>
      </c>
      <c r="C79" s="60">
        <v>2128.5700000000002</v>
      </c>
      <c r="D79" s="60">
        <v>0</v>
      </c>
      <c r="E79" s="60">
        <v>0</v>
      </c>
      <c r="F79" s="60">
        <v>0</v>
      </c>
      <c r="G79" s="60">
        <v>0</v>
      </c>
      <c r="K79" s="109"/>
      <c r="L79" s="109"/>
      <c r="M79" s="109"/>
      <c r="N79" s="109"/>
      <c r="O79" s="109"/>
      <c r="P79" s="64"/>
    </row>
    <row r="80" spans="1:16" ht="12.75" customHeight="1" x14ac:dyDescent="0.2">
      <c r="A80" s="87">
        <v>3121</v>
      </c>
      <c r="B80" s="59" t="s">
        <v>85</v>
      </c>
      <c r="C80" s="60">
        <v>265.45</v>
      </c>
      <c r="D80" s="60">
        <v>0</v>
      </c>
      <c r="E80" s="60">
        <v>0</v>
      </c>
      <c r="F80" s="60">
        <v>0</v>
      </c>
      <c r="G80" s="60">
        <v>0</v>
      </c>
      <c r="K80" s="109"/>
      <c r="L80" s="109"/>
      <c r="M80" s="109"/>
      <c r="N80" s="109"/>
      <c r="O80" s="109"/>
      <c r="P80" s="64"/>
    </row>
    <row r="81" spans="1:16" ht="12.75" customHeight="1" x14ac:dyDescent="0.2">
      <c r="A81" s="87">
        <v>3132</v>
      </c>
      <c r="B81" s="59" t="s">
        <v>86</v>
      </c>
      <c r="C81" s="60">
        <v>351.21</v>
      </c>
      <c r="D81" s="60">
        <v>0</v>
      </c>
      <c r="E81" s="60">
        <v>0</v>
      </c>
      <c r="F81" s="60">
        <v>0</v>
      </c>
      <c r="G81" s="60">
        <v>0</v>
      </c>
      <c r="K81" s="109"/>
      <c r="L81" s="109"/>
      <c r="M81" s="109"/>
      <c r="N81" s="109"/>
      <c r="O81" s="109"/>
      <c r="P81" s="64"/>
    </row>
    <row r="82" spans="1:16" ht="12.75" customHeight="1" x14ac:dyDescent="0.2">
      <c r="A82" s="47">
        <v>32</v>
      </c>
      <c r="B82" s="57" t="s">
        <v>31</v>
      </c>
      <c r="C82" s="58">
        <f>C83+C84</f>
        <v>248.46</v>
      </c>
      <c r="D82" s="58">
        <f t="shared" ref="D82" si="46">D83+D84</f>
        <v>0</v>
      </c>
      <c r="E82" s="58">
        <f t="shared" ref="E82" si="47">E83+E84</f>
        <v>0</v>
      </c>
      <c r="F82" s="58">
        <f t="shared" ref="F82" si="48">F83+F84</f>
        <v>0</v>
      </c>
      <c r="G82" s="58">
        <f t="shared" ref="G82" si="49">G83+G84</f>
        <v>0</v>
      </c>
      <c r="K82" s="109"/>
      <c r="L82" s="109"/>
      <c r="M82" s="109"/>
      <c r="N82" s="109"/>
      <c r="O82" s="109"/>
      <c r="P82" s="64"/>
    </row>
    <row r="83" spans="1:16" ht="12.75" customHeight="1" x14ac:dyDescent="0.2">
      <c r="A83" s="87">
        <v>3211</v>
      </c>
      <c r="B83" s="59" t="s">
        <v>54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K83" s="109"/>
      <c r="L83" s="109"/>
      <c r="M83" s="109"/>
      <c r="N83" s="109"/>
      <c r="O83" s="109"/>
      <c r="P83" s="64"/>
    </row>
    <row r="84" spans="1:16" ht="12.75" customHeight="1" x14ac:dyDescent="0.2">
      <c r="A84" s="87">
        <v>3212</v>
      </c>
      <c r="B84" s="72" t="s">
        <v>87</v>
      </c>
      <c r="C84" s="60">
        <v>248.46</v>
      </c>
      <c r="D84" s="60">
        <v>0</v>
      </c>
      <c r="E84" s="60">
        <v>0</v>
      </c>
      <c r="F84" s="60">
        <v>0</v>
      </c>
      <c r="G84" s="60">
        <v>0</v>
      </c>
      <c r="K84" s="109"/>
      <c r="L84" s="109"/>
      <c r="M84" s="109"/>
      <c r="N84" s="109"/>
      <c r="O84" s="109"/>
      <c r="P84" s="64"/>
    </row>
    <row r="85" spans="1:16" ht="24" customHeight="1" x14ac:dyDescent="0.2">
      <c r="A85" s="54" t="s">
        <v>82</v>
      </c>
      <c r="B85" s="55" t="s">
        <v>83</v>
      </c>
      <c r="C85" s="56">
        <f>C88+C92</f>
        <v>0</v>
      </c>
      <c r="D85" s="56">
        <f t="shared" ref="D85:G85" si="50">D88+D92</f>
        <v>0</v>
      </c>
      <c r="E85" s="56">
        <f t="shared" si="50"/>
        <v>6320.92</v>
      </c>
      <c r="F85" s="56">
        <f t="shared" si="50"/>
        <v>0</v>
      </c>
      <c r="G85" s="56">
        <f t="shared" si="50"/>
        <v>0</v>
      </c>
      <c r="K85" s="109"/>
      <c r="L85" s="109"/>
      <c r="M85" s="109"/>
      <c r="N85" s="109"/>
      <c r="O85" s="109"/>
      <c r="P85" s="64"/>
    </row>
    <row r="86" spans="1:16" ht="15" customHeight="1" x14ac:dyDescent="0.2">
      <c r="A86" s="89" t="s">
        <v>50</v>
      </c>
      <c r="B86" s="90" t="s">
        <v>19</v>
      </c>
      <c r="C86" s="84">
        <f>C87</f>
        <v>0</v>
      </c>
      <c r="D86" s="84">
        <f t="shared" ref="D86:G86" si="51">D87</f>
        <v>0</v>
      </c>
      <c r="E86" s="84">
        <f t="shared" si="51"/>
        <v>6320.92</v>
      </c>
      <c r="F86" s="84">
        <f t="shared" si="51"/>
        <v>0</v>
      </c>
      <c r="G86" s="84">
        <f t="shared" si="51"/>
        <v>0</v>
      </c>
      <c r="K86" s="109"/>
      <c r="L86" s="109"/>
      <c r="M86" s="109"/>
      <c r="N86" s="109"/>
      <c r="O86" s="109"/>
      <c r="P86" s="64"/>
    </row>
    <row r="87" spans="1:16" s="64" customFormat="1" x14ac:dyDescent="0.2">
      <c r="A87" s="67">
        <v>3</v>
      </c>
      <c r="B87" s="68" t="s">
        <v>20</v>
      </c>
      <c r="C87" s="69">
        <f>C88+C92</f>
        <v>0</v>
      </c>
      <c r="D87" s="69">
        <f t="shared" ref="D87:G87" si="52">D88+D92</f>
        <v>0</v>
      </c>
      <c r="E87" s="69">
        <f t="shared" si="52"/>
        <v>6320.92</v>
      </c>
      <c r="F87" s="69">
        <f t="shared" si="52"/>
        <v>0</v>
      </c>
      <c r="G87" s="69">
        <f t="shared" si="52"/>
        <v>0</v>
      </c>
      <c r="K87" s="109"/>
      <c r="L87" s="109"/>
      <c r="M87" s="109"/>
      <c r="N87" s="109"/>
      <c r="O87" s="109"/>
    </row>
    <row r="88" spans="1:16" x14ac:dyDescent="0.2">
      <c r="A88" s="47">
        <v>31</v>
      </c>
      <c r="B88" s="57" t="s">
        <v>23</v>
      </c>
      <c r="C88" s="58">
        <f>C89+C90+C91</f>
        <v>0</v>
      </c>
      <c r="D88" s="58">
        <f t="shared" ref="D88:G88" si="53">D89+D90+D91</f>
        <v>0</v>
      </c>
      <c r="E88" s="58">
        <f t="shared" si="53"/>
        <v>5710.4000000000005</v>
      </c>
      <c r="F88" s="58">
        <f t="shared" si="53"/>
        <v>0</v>
      </c>
      <c r="G88" s="58">
        <f t="shared" si="53"/>
        <v>0</v>
      </c>
      <c r="K88" s="109"/>
      <c r="L88" s="109"/>
      <c r="M88" s="109"/>
      <c r="N88" s="109"/>
      <c r="O88" s="109"/>
      <c r="P88" s="64"/>
    </row>
    <row r="89" spans="1:16" x14ac:dyDescent="0.2">
      <c r="A89" s="87">
        <v>3111</v>
      </c>
      <c r="B89" s="59" t="s">
        <v>84</v>
      </c>
      <c r="C89" s="60">
        <v>0</v>
      </c>
      <c r="D89" s="60">
        <v>0</v>
      </c>
      <c r="E89" s="60">
        <v>4645.3</v>
      </c>
      <c r="F89" s="60">
        <v>0</v>
      </c>
      <c r="G89" s="60">
        <v>0</v>
      </c>
      <c r="K89" s="109"/>
      <c r="L89" s="109"/>
      <c r="M89" s="109"/>
      <c r="N89" s="109"/>
      <c r="O89" s="109"/>
      <c r="P89" s="64"/>
    </row>
    <row r="90" spans="1:16" x14ac:dyDescent="0.2">
      <c r="A90" s="87">
        <v>3121</v>
      </c>
      <c r="B90" s="59" t="s">
        <v>85</v>
      </c>
      <c r="C90" s="60">
        <v>0</v>
      </c>
      <c r="D90" s="60">
        <v>0</v>
      </c>
      <c r="E90" s="60">
        <v>298.63</v>
      </c>
      <c r="F90" s="60">
        <v>0</v>
      </c>
      <c r="G90" s="60">
        <v>0</v>
      </c>
      <c r="K90" s="109"/>
      <c r="L90" s="109"/>
      <c r="M90" s="109"/>
      <c r="N90" s="109"/>
      <c r="O90" s="109"/>
      <c r="P90" s="64"/>
    </row>
    <row r="91" spans="1:16" x14ac:dyDescent="0.2">
      <c r="A91" s="87">
        <v>3132</v>
      </c>
      <c r="B91" s="59" t="s">
        <v>86</v>
      </c>
      <c r="C91" s="60">
        <v>0</v>
      </c>
      <c r="D91" s="60">
        <v>0</v>
      </c>
      <c r="E91" s="60">
        <v>766.47</v>
      </c>
      <c r="F91" s="60">
        <v>0</v>
      </c>
      <c r="G91" s="60">
        <v>0</v>
      </c>
      <c r="K91" s="109"/>
      <c r="L91" s="109"/>
      <c r="M91" s="109"/>
      <c r="N91" s="109"/>
      <c r="O91" s="109"/>
      <c r="P91" s="64"/>
    </row>
    <row r="92" spans="1:16" x14ac:dyDescent="0.2">
      <c r="A92" s="47">
        <v>32</v>
      </c>
      <c r="B92" s="57" t="s">
        <v>31</v>
      </c>
      <c r="C92" s="58">
        <f>C93+C94</f>
        <v>0</v>
      </c>
      <c r="D92" s="58">
        <f t="shared" ref="D92:G92" si="54">D93+D94</f>
        <v>0</v>
      </c>
      <c r="E92" s="58">
        <f t="shared" si="54"/>
        <v>610.52</v>
      </c>
      <c r="F92" s="58">
        <f t="shared" si="54"/>
        <v>0</v>
      </c>
      <c r="G92" s="58">
        <f t="shared" si="54"/>
        <v>0</v>
      </c>
      <c r="K92" s="109"/>
      <c r="L92" s="109"/>
      <c r="M92" s="109"/>
      <c r="N92" s="109"/>
      <c r="O92" s="109"/>
      <c r="P92" s="64"/>
    </row>
    <row r="93" spans="1:16" x14ac:dyDescent="0.2">
      <c r="A93" s="87">
        <v>3211</v>
      </c>
      <c r="B93" s="59" t="s">
        <v>54</v>
      </c>
      <c r="C93" s="60">
        <v>0</v>
      </c>
      <c r="D93" s="60">
        <v>0</v>
      </c>
      <c r="E93" s="60">
        <v>79.63</v>
      </c>
      <c r="F93" s="60">
        <v>0</v>
      </c>
      <c r="G93" s="60">
        <v>0</v>
      </c>
      <c r="K93" s="109"/>
      <c r="L93" s="109"/>
      <c r="M93" s="109"/>
      <c r="N93" s="109"/>
      <c r="O93" s="109"/>
      <c r="P93" s="64"/>
    </row>
    <row r="94" spans="1:16" ht="12.75" customHeight="1" x14ac:dyDescent="0.2">
      <c r="A94" s="87">
        <v>3212</v>
      </c>
      <c r="B94" s="72" t="s">
        <v>87</v>
      </c>
      <c r="C94" s="60">
        <v>0</v>
      </c>
      <c r="D94" s="60">
        <v>0</v>
      </c>
      <c r="E94" s="60">
        <v>530.89</v>
      </c>
      <c r="F94" s="60">
        <v>0</v>
      </c>
      <c r="G94" s="60">
        <v>0</v>
      </c>
      <c r="K94" s="109"/>
      <c r="L94" s="109"/>
      <c r="M94" s="109"/>
      <c r="N94" s="109"/>
      <c r="O94" s="109"/>
      <c r="P94" s="64"/>
    </row>
    <row r="95" spans="1:16" ht="21.75" customHeight="1" x14ac:dyDescent="0.2">
      <c r="A95" s="54" t="s">
        <v>88</v>
      </c>
      <c r="B95" s="55" t="s">
        <v>89</v>
      </c>
      <c r="C95" s="56">
        <f>C98+C102</f>
        <v>0</v>
      </c>
      <c r="D95" s="56">
        <f>D98+D102</f>
        <v>0</v>
      </c>
      <c r="E95" s="56">
        <f>E98+E102</f>
        <v>4045.3900000000003</v>
      </c>
      <c r="F95" s="56">
        <f>F98+F102</f>
        <v>9391.4599999999991</v>
      </c>
      <c r="G95" s="56">
        <f>G98+G102</f>
        <v>4951.2300000000005</v>
      </c>
      <c r="K95" s="109"/>
      <c r="L95" s="109"/>
      <c r="M95" s="109"/>
      <c r="N95" s="109"/>
      <c r="O95" s="109"/>
      <c r="P95" s="64"/>
    </row>
    <row r="96" spans="1:16" ht="15" customHeight="1" x14ac:dyDescent="0.2">
      <c r="A96" s="89" t="s">
        <v>50</v>
      </c>
      <c r="B96" s="90" t="s">
        <v>19</v>
      </c>
      <c r="C96" s="84">
        <f>C97</f>
        <v>0</v>
      </c>
      <c r="D96" s="84">
        <f t="shared" ref="D96" si="55">D97</f>
        <v>0</v>
      </c>
      <c r="E96" s="84">
        <f t="shared" ref="E96" si="56">E97</f>
        <v>4045.3900000000003</v>
      </c>
      <c r="F96" s="84">
        <f t="shared" ref="F96" si="57">F97</f>
        <v>9391.4599999999991</v>
      </c>
      <c r="G96" s="84">
        <f t="shared" ref="G96" si="58">G97</f>
        <v>4951.2300000000005</v>
      </c>
      <c r="K96" s="109"/>
      <c r="L96" s="109"/>
      <c r="M96" s="109"/>
      <c r="N96" s="109"/>
      <c r="O96" s="109"/>
      <c r="P96" s="64"/>
    </row>
    <row r="97" spans="1:16" ht="12.75" customHeight="1" x14ac:dyDescent="0.2">
      <c r="A97" s="67">
        <v>3</v>
      </c>
      <c r="B97" s="68" t="s">
        <v>20</v>
      </c>
      <c r="C97" s="69">
        <f>C98+C102</f>
        <v>0</v>
      </c>
      <c r="D97" s="69">
        <f>D98+D102</f>
        <v>0</v>
      </c>
      <c r="E97" s="69">
        <f>E98+E102</f>
        <v>4045.3900000000003</v>
      </c>
      <c r="F97" s="69">
        <f>F98+F102</f>
        <v>9391.4599999999991</v>
      </c>
      <c r="G97" s="69">
        <f>G98+G102</f>
        <v>4951.2300000000005</v>
      </c>
      <c r="K97" s="109"/>
      <c r="L97" s="109"/>
      <c r="M97" s="109"/>
      <c r="N97" s="109"/>
      <c r="O97" s="109"/>
      <c r="P97" s="64"/>
    </row>
    <row r="98" spans="1:16" ht="12.75" customHeight="1" x14ac:dyDescent="0.2">
      <c r="A98" s="47">
        <v>31</v>
      </c>
      <c r="B98" s="57" t="s">
        <v>23</v>
      </c>
      <c r="C98" s="58">
        <f>C99+C100+C101</f>
        <v>0</v>
      </c>
      <c r="D98" s="58">
        <f t="shared" ref="D98:G98" si="59">D99+D100+D101</f>
        <v>0</v>
      </c>
      <c r="E98" s="58">
        <f t="shared" si="59"/>
        <v>3700.3100000000004</v>
      </c>
      <c r="F98" s="58">
        <f t="shared" si="59"/>
        <v>8648.2199999999993</v>
      </c>
      <c r="G98" s="58">
        <f t="shared" si="59"/>
        <v>4473.43</v>
      </c>
      <c r="K98" s="109"/>
      <c r="L98" s="109"/>
      <c r="M98" s="109"/>
      <c r="N98" s="109"/>
      <c r="O98" s="109"/>
      <c r="P98" s="64"/>
    </row>
    <row r="99" spans="1:16" ht="12.75" customHeight="1" x14ac:dyDescent="0.2">
      <c r="A99" s="87">
        <v>3111</v>
      </c>
      <c r="B99" s="59" t="s">
        <v>84</v>
      </c>
      <c r="C99" s="60">
        <v>0</v>
      </c>
      <c r="D99" s="60">
        <v>0</v>
      </c>
      <c r="E99" s="60">
        <v>2919.9</v>
      </c>
      <c r="F99" s="60">
        <v>7167.03</v>
      </c>
      <c r="G99" s="60">
        <v>3583.52</v>
      </c>
      <c r="K99" s="109"/>
      <c r="L99" s="109"/>
      <c r="M99" s="109"/>
      <c r="N99" s="109"/>
      <c r="O99" s="109"/>
      <c r="P99" s="64"/>
    </row>
    <row r="100" spans="1:16" ht="12.75" customHeight="1" x14ac:dyDescent="0.2">
      <c r="A100" s="87">
        <v>3121</v>
      </c>
      <c r="B100" s="59" t="s">
        <v>85</v>
      </c>
      <c r="C100" s="60">
        <v>0</v>
      </c>
      <c r="D100" s="60">
        <v>0</v>
      </c>
      <c r="E100" s="60">
        <v>298.63</v>
      </c>
      <c r="F100" s="60">
        <v>298.63</v>
      </c>
      <c r="G100" s="60">
        <v>298.63</v>
      </c>
      <c r="K100" s="109"/>
      <c r="L100" s="109"/>
      <c r="M100" s="109"/>
      <c r="N100" s="109"/>
      <c r="O100" s="109"/>
      <c r="P100" s="64"/>
    </row>
    <row r="101" spans="1:16" ht="12.75" customHeight="1" x14ac:dyDescent="0.2">
      <c r="A101" s="87">
        <v>3132</v>
      </c>
      <c r="B101" s="59" t="s">
        <v>86</v>
      </c>
      <c r="C101" s="60">
        <v>0</v>
      </c>
      <c r="D101" s="60">
        <v>0</v>
      </c>
      <c r="E101" s="60">
        <v>481.78</v>
      </c>
      <c r="F101" s="60">
        <v>1182.56</v>
      </c>
      <c r="G101" s="60">
        <v>591.28</v>
      </c>
      <c r="K101" s="109"/>
      <c r="L101" s="109"/>
      <c r="M101" s="109"/>
      <c r="N101" s="109"/>
      <c r="O101" s="109"/>
      <c r="P101" s="64"/>
    </row>
    <row r="102" spans="1:16" ht="12.75" customHeight="1" x14ac:dyDescent="0.2">
      <c r="A102" s="47">
        <v>32</v>
      </c>
      <c r="B102" s="57" t="s">
        <v>31</v>
      </c>
      <c r="C102" s="58">
        <f>C103+C104</f>
        <v>0</v>
      </c>
      <c r="D102" s="58">
        <f t="shared" ref="D102:G102" si="60">D103+D104</f>
        <v>0</v>
      </c>
      <c r="E102" s="58">
        <f t="shared" si="60"/>
        <v>345.08</v>
      </c>
      <c r="F102" s="58">
        <f t="shared" si="60"/>
        <v>743.24</v>
      </c>
      <c r="G102" s="58">
        <f t="shared" si="60"/>
        <v>477.8</v>
      </c>
      <c r="K102" s="109"/>
      <c r="L102" s="109"/>
      <c r="M102" s="109"/>
      <c r="N102" s="109"/>
      <c r="O102" s="109"/>
      <c r="P102" s="64"/>
    </row>
    <row r="103" spans="1:16" ht="12.75" customHeight="1" x14ac:dyDescent="0.2">
      <c r="A103" s="87">
        <v>3211</v>
      </c>
      <c r="B103" s="59" t="s">
        <v>54</v>
      </c>
      <c r="C103" s="60">
        <v>0</v>
      </c>
      <c r="D103" s="60">
        <v>0</v>
      </c>
      <c r="E103" s="60">
        <v>79.63</v>
      </c>
      <c r="F103" s="60">
        <v>79.63</v>
      </c>
      <c r="G103" s="60">
        <v>79.63</v>
      </c>
      <c r="K103" s="109"/>
      <c r="L103" s="109"/>
      <c r="M103" s="109"/>
      <c r="N103" s="109"/>
      <c r="O103" s="109"/>
      <c r="P103" s="64"/>
    </row>
    <row r="104" spans="1:16" ht="12.75" customHeight="1" x14ac:dyDescent="0.2">
      <c r="A104" s="88">
        <v>3212</v>
      </c>
      <c r="B104" s="59" t="s">
        <v>87</v>
      </c>
      <c r="C104" s="60">
        <v>0</v>
      </c>
      <c r="D104" s="60">
        <v>0</v>
      </c>
      <c r="E104" s="60">
        <v>265.45</v>
      </c>
      <c r="F104" s="60">
        <v>663.61</v>
      </c>
      <c r="G104" s="60">
        <v>398.17</v>
      </c>
      <c r="K104" s="109"/>
      <c r="L104" s="109"/>
      <c r="M104" s="109"/>
      <c r="N104" s="109"/>
      <c r="O104" s="109"/>
      <c r="P104" s="64"/>
    </row>
    <row r="105" spans="1:16" ht="20.25" customHeight="1" x14ac:dyDescent="0.2">
      <c r="A105" s="51" t="s">
        <v>135</v>
      </c>
      <c r="B105" s="71" t="s">
        <v>90</v>
      </c>
      <c r="C105" s="53">
        <f>C106</f>
        <v>2073.79</v>
      </c>
      <c r="D105" s="53">
        <f t="shared" ref="D105:G109" si="61">D106</f>
        <v>0</v>
      </c>
      <c r="E105" s="53">
        <f t="shared" si="61"/>
        <v>663.61</v>
      </c>
      <c r="F105" s="53">
        <f t="shared" si="61"/>
        <v>663.61</v>
      </c>
      <c r="G105" s="53">
        <f t="shared" si="61"/>
        <v>663.61</v>
      </c>
      <c r="K105" s="109"/>
      <c r="L105" s="109"/>
      <c r="M105" s="109"/>
      <c r="N105" s="109"/>
      <c r="O105" s="109"/>
      <c r="P105" s="64"/>
    </row>
    <row r="106" spans="1:16" ht="19.5" customHeight="1" x14ac:dyDescent="0.2">
      <c r="A106" s="54" t="s">
        <v>91</v>
      </c>
      <c r="B106" s="55" t="s">
        <v>92</v>
      </c>
      <c r="C106" s="56">
        <f>C107</f>
        <v>2073.79</v>
      </c>
      <c r="D106" s="56">
        <f t="shared" si="61"/>
        <v>0</v>
      </c>
      <c r="E106" s="56">
        <f t="shared" si="61"/>
        <v>663.61</v>
      </c>
      <c r="F106" s="56">
        <f t="shared" si="61"/>
        <v>663.61</v>
      </c>
      <c r="G106" s="56">
        <f t="shared" si="61"/>
        <v>663.61</v>
      </c>
      <c r="K106" s="109"/>
      <c r="L106" s="109"/>
      <c r="M106" s="109"/>
      <c r="N106" s="109"/>
      <c r="O106" s="109"/>
      <c r="P106" s="64"/>
    </row>
    <row r="107" spans="1:16" ht="15" customHeight="1" x14ac:dyDescent="0.2">
      <c r="A107" s="89" t="s">
        <v>50</v>
      </c>
      <c r="B107" s="90" t="s">
        <v>19</v>
      </c>
      <c r="C107" s="84">
        <f>C108</f>
        <v>2073.79</v>
      </c>
      <c r="D107" s="84">
        <f t="shared" ref="D107:G107" si="62">D108</f>
        <v>0</v>
      </c>
      <c r="E107" s="84">
        <f t="shared" si="62"/>
        <v>663.61</v>
      </c>
      <c r="F107" s="84">
        <f t="shared" si="62"/>
        <v>663.61</v>
      </c>
      <c r="G107" s="84">
        <f t="shared" si="62"/>
        <v>663.61</v>
      </c>
      <c r="K107" s="109"/>
      <c r="L107" s="109"/>
      <c r="M107" s="109"/>
      <c r="N107" s="109"/>
      <c r="O107" s="109"/>
      <c r="P107" s="64"/>
    </row>
    <row r="108" spans="1:16" s="46" customFormat="1" ht="12.75" customHeight="1" x14ac:dyDescent="0.2">
      <c r="A108" s="47">
        <v>4</v>
      </c>
      <c r="B108" s="66" t="s">
        <v>24</v>
      </c>
      <c r="C108" s="58">
        <f>C109</f>
        <v>2073.79</v>
      </c>
      <c r="D108" s="58">
        <f t="shared" si="61"/>
        <v>0</v>
      </c>
      <c r="E108" s="58">
        <f t="shared" si="61"/>
        <v>663.61</v>
      </c>
      <c r="F108" s="58">
        <f t="shared" si="61"/>
        <v>663.61</v>
      </c>
      <c r="G108" s="58">
        <f t="shared" si="61"/>
        <v>663.61</v>
      </c>
      <c r="K108" s="109"/>
      <c r="L108" s="109"/>
      <c r="M108" s="109"/>
      <c r="N108" s="109"/>
      <c r="O108" s="109"/>
      <c r="P108" s="108"/>
    </row>
    <row r="109" spans="1:16" s="46" customFormat="1" ht="12.75" customHeight="1" x14ac:dyDescent="0.2">
      <c r="A109" s="47">
        <v>42</v>
      </c>
      <c r="B109" s="57" t="s">
        <v>139</v>
      </c>
      <c r="C109" s="58">
        <f>C110</f>
        <v>2073.79</v>
      </c>
      <c r="D109" s="58">
        <f t="shared" si="61"/>
        <v>0</v>
      </c>
      <c r="E109" s="58">
        <f t="shared" si="61"/>
        <v>663.61</v>
      </c>
      <c r="F109" s="58">
        <f t="shared" si="61"/>
        <v>663.61</v>
      </c>
      <c r="G109" s="58">
        <f t="shared" si="61"/>
        <v>663.61</v>
      </c>
      <c r="K109" s="109"/>
      <c r="L109" s="109"/>
      <c r="M109" s="109"/>
      <c r="N109" s="109"/>
      <c r="O109" s="109"/>
      <c r="P109" s="108"/>
    </row>
    <row r="110" spans="1:16" s="46" customFormat="1" x14ac:dyDescent="0.2">
      <c r="A110" s="85">
        <v>4221</v>
      </c>
      <c r="B110" s="59" t="s">
        <v>94</v>
      </c>
      <c r="C110" s="60">
        <v>2073.79</v>
      </c>
      <c r="D110" s="60">
        <v>0</v>
      </c>
      <c r="E110" s="60">
        <v>663.61</v>
      </c>
      <c r="F110" s="60">
        <v>663.61</v>
      </c>
      <c r="G110" s="60">
        <v>663.61</v>
      </c>
      <c r="K110" s="109"/>
      <c r="L110" s="109"/>
      <c r="M110" s="109"/>
      <c r="N110" s="109"/>
      <c r="O110" s="109"/>
      <c r="P110" s="108"/>
    </row>
    <row r="111" spans="1:16" s="46" customFormat="1" ht="25.5" customHeight="1" x14ac:dyDescent="0.2">
      <c r="A111" s="51" t="s">
        <v>138</v>
      </c>
      <c r="B111" s="52" t="s">
        <v>95</v>
      </c>
      <c r="C111" s="53">
        <f t="shared" ref="C111:G115" si="63">C112</f>
        <v>4756.95</v>
      </c>
      <c r="D111" s="53">
        <f t="shared" si="63"/>
        <v>0</v>
      </c>
      <c r="E111" s="53">
        <f t="shared" si="63"/>
        <v>1327.23</v>
      </c>
      <c r="F111" s="53">
        <f t="shared" si="63"/>
        <v>1327.23</v>
      </c>
      <c r="G111" s="53">
        <f t="shared" si="63"/>
        <v>1327.23</v>
      </c>
      <c r="K111" s="109"/>
      <c r="L111" s="109"/>
      <c r="M111" s="109"/>
      <c r="N111" s="109"/>
      <c r="O111" s="109"/>
      <c r="P111" s="108"/>
    </row>
    <row r="112" spans="1:16" s="46" customFormat="1" ht="24.75" customHeight="1" x14ac:dyDescent="0.2">
      <c r="A112" s="54" t="s">
        <v>53</v>
      </c>
      <c r="B112" s="55" t="s">
        <v>95</v>
      </c>
      <c r="C112" s="56">
        <f>C114</f>
        <v>4756.95</v>
      </c>
      <c r="D112" s="56">
        <f>D114</f>
        <v>0</v>
      </c>
      <c r="E112" s="56">
        <f>E114</f>
        <v>1327.23</v>
      </c>
      <c r="F112" s="56">
        <f>F114</f>
        <v>1327.23</v>
      </c>
      <c r="G112" s="56">
        <f>G114</f>
        <v>1327.23</v>
      </c>
      <c r="K112" s="109"/>
      <c r="L112" s="109"/>
      <c r="M112" s="109"/>
      <c r="N112" s="109"/>
      <c r="O112" s="109"/>
      <c r="P112" s="108"/>
    </row>
    <row r="113" spans="1:16" s="46" customFormat="1" ht="15" customHeight="1" x14ac:dyDescent="0.2">
      <c r="A113" s="89" t="s">
        <v>50</v>
      </c>
      <c r="B113" s="90" t="s">
        <v>19</v>
      </c>
      <c r="C113" s="84">
        <f>C114</f>
        <v>4756.95</v>
      </c>
      <c r="D113" s="84">
        <f t="shared" ref="D113:G113" si="64">D114</f>
        <v>0</v>
      </c>
      <c r="E113" s="84">
        <f t="shared" si="64"/>
        <v>1327.23</v>
      </c>
      <c r="F113" s="84">
        <f t="shared" si="64"/>
        <v>1327.23</v>
      </c>
      <c r="G113" s="84">
        <f t="shared" si="64"/>
        <v>1327.23</v>
      </c>
      <c r="K113" s="109"/>
      <c r="L113" s="109"/>
      <c r="M113" s="109"/>
      <c r="N113" s="109"/>
      <c r="O113" s="109"/>
      <c r="P113" s="108"/>
    </row>
    <row r="114" spans="1:16" x14ac:dyDescent="0.2">
      <c r="A114" s="47">
        <v>3</v>
      </c>
      <c r="B114" s="57" t="s">
        <v>20</v>
      </c>
      <c r="C114" s="58">
        <f>C115</f>
        <v>4756.95</v>
      </c>
      <c r="D114" s="58">
        <f t="shared" si="63"/>
        <v>0</v>
      </c>
      <c r="E114" s="58">
        <f t="shared" si="63"/>
        <v>1327.23</v>
      </c>
      <c r="F114" s="58">
        <f t="shared" si="63"/>
        <v>1327.23</v>
      </c>
      <c r="G114" s="58">
        <f t="shared" si="63"/>
        <v>1327.23</v>
      </c>
      <c r="K114" s="109"/>
      <c r="L114" s="109"/>
      <c r="M114" s="109"/>
      <c r="N114" s="109"/>
      <c r="O114" s="109"/>
      <c r="P114" s="64"/>
    </row>
    <row r="115" spans="1:16" x14ac:dyDescent="0.2">
      <c r="A115" s="47">
        <v>32</v>
      </c>
      <c r="B115" s="57" t="s">
        <v>31</v>
      </c>
      <c r="C115" s="58">
        <f>C116</f>
        <v>4756.95</v>
      </c>
      <c r="D115" s="58">
        <f t="shared" si="63"/>
        <v>0</v>
      </c>
      <c r="E115" s="58">
        <f t="shared" si="63"/>
        <v>1327.23</v>
      </c>
      <c r="F115" s="58">
        <f t="shared" si="63"/>
        <v>1327.23</v>
      </c>
      <c r="G115" s="58">
        <f t="shared" si="63"/>
        <v>1327.23</v>
      </c>
      <c r="K115" s="109"/>
      <c r="L115" s="109"/>
      <c r="M115" s="109"/>
      <c r="N115" s="109"/>
      <c r="O115" s="109"/>
      <c r="P115" s="64"/>
    </row>
    <row r="116" spans="1:16" x14ac:dyDescent="0.2">
      <c r="A116" s="85">
        <v>3232</v>
      </c>
      <c r="B116" s="59" t="s">
        <v>78</v>
      </c>
      <c r="C116" s="60">
        <v>4756.95</v>
      </c>
      <c r="D116" s="63">
        <v>0</v>
      </c>
      <c r="E116" s="60">
        <v>1327.23</v>
      </c>
      <c r="F116" s="61">
        <v>1327.23</v>
      </c>
      <c r="G116" s="61">
        <v>1327.23</v>
      </c>
      <c r="K116" s="109"/>
      <c r="L116" s="109"/>
      <c r="M116" s="109"/>
      <c r="N116" s="109"/>
      <c r="O116" s="109"/>
      <c r="P116" s="64"/>
    </row>
    <row r="117" spans="1:16" x14ac:dyDescent="0.2">
      <c r="A117" s="83" t="s">
        <v>144</v>
      </c>
      <c r="B117" s="48"/>
      <c r="C117" s="70">
        <f>C118</f>
        <v>501456.42</v>
      </c>
      <c r="D117" s="70">
        <f t="shared" ref="D117:G117" si="65">D118</f>
        <v>467609</v>
      </c>
      <c r="E117" s="70">
        <f t="shared" si="65"/>
        <v>533811.13000000012</v>
      </c>
      <c r="F117" s="70">
        <f t="shared" si="65"/>
        <v>533147.52</v>
      </c>
      <c r="G117" s="70">
        <f t="shared" si="65"/>
        <v>533147.52</v>
      </c>
      <c r="K117" s="109"/>
      <c r="L117" s="109"/>
      <c r="M117" s="109"/>
      <c r="N117" s="109"/>
      <c r="O117" s="109"/>
      <c r="P117" s="110"/>
    </row>
    <row r="118" spans="1:16" ht="24" customHeight="1" x14ac:dyDescent="0.2">
      <c r="A118" s="51" t="s">
        <v>51</v>
      </c>
      <c r="B118" s="71" t="s">
        <v>96</v>
      </c>
      <c r="C118" s="53">
        <f>C119+C147+C159+C166+C175+C184+C198</f>
        <v>501456.42</v>
      </c>
      <c r="D118" s="53">
        <f>D119+D147+D159+D166+D175+D184+D198</f>
        <v>467609</v>
      </c>
      <c r="E118" s="53">
        <f>E119+E147+E159+E166+E175+E184+E198</f>
        <v>533811.13000000012</v>
      </c>
      <c r="F118" s="53">
        <f>F119+F147+F159+F166+F175+F184+F198</f>
        <v>533147.52</v>
      </c>
      <c r="G118" s="53">
        <f>G119+G147+G159+G166+G175+G184+G198</f>
        <v>533147.52</v>
      </c>
      <c r="K118" s="109"/>
      <c r="L118" s="109"/>
      <c r="M118" s="109"/>
      <c r="N118" s="109"/>
      <c r="O118" s="109"/>
      <c r="P118" s="64"/>
    </row>
    <row r="119" spans="1:16" ht="18" customHeight="1" x14ac:dyDescent="0.2">
      <c r="A119" s="54" t="s">
        <v>53</v>
      </c>
      <c r="B119" s="55" t="s">
        <v>20</v>
      </c>
      <c r="C119" s="56">
        <f>C120+C131</f>
        <v>12428.499999999998</v>
      </c>
      <c r="D119" s="56">
        <f t="shared" ref="D119:G119" si="66">D120+D131</f>
        <v>8918.98</v>
      </c>
      <c r="E119" s="56">
        <f t="shared" si="66"/>
        <v>9887.840000000002</v>
      </c>
      <c r="F119" s="56">
        <f t="shared" si="66"/>
        <v>9887.840000000002</v>
      </c>
      <c r="G119" s="56">
        <f t="shared" si="66"/>
        <v>9887.840000000002</v>
      </c>
      <c r="K119" s="109"/>
      <c r="L119" s="109"/>
      <c r="M119" s="109"/>
      <c r="N119" s="109"/>
      <c r="O119" s="109"/>
      <c r="P119" s="64"/>
    </row>
    <row r="120" spans="1:16" ht="15" customHeight="1" x14ac:dyDescent="0.2">
      <c r="A120" s="89" t="s">
        <v>145</v>
      </c>
      <c r="B120" s="90" t="s">
        <v>146</v>
      </c>
      <c r="C120" s="84">
        <f>C121</f>
        <v>884.73</v>
      </c>
      <c r="D120" s="84">
        <f t="shared" ref="D120:G120" si="67">D121</f>
        <v>1619.2199999999998</v>
      </c>
      <c r="E120" s="84">
        <f t="shared" si="67"/>
        <v>1659.0300000000002</v>
      </c>
      <c r="F120" s="84">
        <f t="shared" si="67"/>
        <v>1659.0300000000002</v>
      </c>
      <c r="G120" s="84">
        <f t="shared" si="67"/>
        <v>1659.0300000000002</v>
      </c>
      <c r="K120" s="109"/>
      <c r="L120" s="109"/>
      <c r="M120" s="109"/>
      <c r="N120" s="109"/>
      <c r="O120" s="109"/>
      <c r="P120" s="64"/>
    </row>
    <row r="121" spans="1:16" x14ac:dyDescent="0.2">
      <c r="A121" s="67">
        <v>3</v>
      </c>
      <c r="B121" s="68" t="s">
        <v>20</v>
      </c>
      <c r="C121" s="69">
        <f>C122+C129</f>
        <v>884.73</v>
      </c>
      <c r="D121" s="69">
        <f t="shared" ref="D121:G121" si="68">D122+D129</f>
        <v>1619.2199999999998</v>
      </c>
      <c r="E121" s="69">
        <f t="shared" si="68"/>
        <v>1659.0300000000002</v>
      </c>
      <c r="F121" s="69">
        <f t="shared" si="68"/>
        <v>1659.0300000000002</v>
      </c>
      <c r="G121" s="69">
        <f t="shared" si="68"/>
        <v>1659.0300000000002</v>
      </c>
      <c r="K121" s="109"/>
      <c r="L121" s="109"/>
      <c r="M121" s="109"/>
      <c r="N121" s="109"/>
      <c r="O121" s="109"/>
      <c r="P121" s="64"/>
    </row>
    <row r="122" spans="1:16" x14ac:dyDescent="0.2">
      <c r="A122" s="47">
        <v>32</v>
      </c>
      <c r="B122" s="57" t="s">
        <v>31</v>
      </c>
      <c r="C122" s="58">
        <f>SUM(C123:C128)</f>
        <v>884.73</v>
      </c>
      <c r="D122" s="58">
        <f t="shared" ref="D122:G122" si="69">SUM(D123:D128)</f>
        <v>1605.9499999999998</v>
      </c>
      <c r="E122" s="58">
        <f t="shared" si="69"/>
        <v>1645.7600000000002</v>
      </c>
      <c r="F122" s="58">
        <f t="shared" si="69"/>
        <v>1645.7600000000002</v>
      </c>
      <c r="G122" s="58">
        <f t="shared" si="69"/>
        <v>1645.7600000000002</v>
      </c>
      <c r="K122" s="109"/>
      <c r="L122" s="109"/>
      <c r="M122" s="109"/>
      <c r="N122" s="109"/>
      <c r="O122" s="109"/>
      <c r="P122" s="64"/>
    </row>
    <row r="123" spans="1:16" x14ac:dyDescent="0.2">
      <c r="A123" s="85">
        <v>3211</v>
      </c>
      <c r="B123" s="59" t="s">
        <v>54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K123" s="109"/>
      <c r="L123" s="109"/>
      <c r="M123" s="109"/>
      <c r="N123" s="109"/>
      <c r="O123" s="109"/>
      <c r="P123" s="64"/>
    </row>
    <row r="124" spans="1:16" x14ac:dyDescent="0.2">
      <c r="A124" s="85">
        <v>3221</v>
      </c>
      <c r="B124" s="59" t="s">
        <v>57</v>
      </c>
      <c r="C124" s="60">
        <v>161.82</v>
      </c>
      <c r="D124" s="60">
        <v>398.17</v>
      </c>
      <c r="E124" s="60">
        <v>398.17</v>
      </c>
      <c r="F124" s="61">
        <v>398.17</v>
      </c>
      <c r="G124" s="61">
        <v>398.17</v>
      </c>
      <c r="K124" s="109"/>
      <c r="L124" s="109"/>
      <c r="M124" s="109"/>
      <c r="N124" s="109"/>
      <c r="O124" s="109"/>
      <c r="P124" s="64"/>
    </row>
    <row r="125" spans="1:16" x14ac:dyDescent="0.2">
      <c r="A125" s="87">
        <v>3231</v>
      </c>
      <c r="B125" s="59" t="s">
        <v>61</v>
      </c>
      <c r="C125" s="63">
        <v>0.92</v>
      </c>
      <c r="D125" s="63">
        <v>0</v>
      </c>
      <c r="E125" s="63">
        <v>0</v>
      </c>
      <c r="F125" s="63">
        <v>0</v>
      </c>
      <c r="G125" s="63">
        <v>0</v>
      </c>
      <c r="K125" s="109"/>
      <c r="L125" s="109"/>
      <c r="M125" s="109"/>
      <c r="N125" s="109"/>
      <c r="O125" s="109"/>
      <c r="P125" s="64"/>
    </row>
    <row r="126" spans="1:16" x14ac:dyDescent="0.2">
      <c r="A126" s="85">
        <v>3236</v>
      </c>
      <c r="B126" s="59" t="s">
        <v>64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K126" s="109"/>
      <c r="L126" s="109"/>
      <c r="M126" s="109"/>
      <c r="N126" s="109"/>
      <c r="O126" s="109"/>
      <c r="P126" s="64"/>
    </row>
    <row r="127" spans="1:16" x14ac:dyDescent="0.2">
      <c r="A127" s="85">
        <v>3292</v>
      </c>
      <c r="B127" s="59" t="s">
        <v>97</v>
      </c>
      <c r="C127" s="60">
        <v>684.85</v>
      </c>
      <c r="D127" s="60">
        <v>676.89</v>
      </c>
      <c r="E127" s="60">
        <v>716.7</v>
      </c>
      <c r="F127" s="61">
        <v>716.7</v>
      </c>
      <c r="G127" s="61">
        <v>716.7</v>
      </c>
      <c r="K127" s="109"/>
      <c r="L127" s="109"/>
      <c r="M127" s="109"/>
      <c r="N127" s="109"/>
      <c r="O127" s="109"/>
      <c r="P127" s="64"/>
    </row>
    <row r="128" spans="1:16" x14ac:dyDescent="0.2">
      <c r="A128" s="85">
        <v>3299</v>
      </c>
      <c r="B128" s="59" t="s">
        <v>68</v>
      </c>
      <c r="C128" s="60">
        <v>37.14</v>
      </c>
      <c r="D128" s="60">
        <v>530.89</v>
      </c>
      <c r="E128" s="60">
        <v>530.89</v>
      </c>
      <c r="F128" s="61">
        <v>530.89</v>
      </c>
      <c r="G128" s="61">
        <v>530.89</v>
      </c>
      <c r="K128" s="109"/>
      <c r="L128" s="109"/>
      <c r="M128" s="109"/>
      <c r="N128" s="109"/>
      <c r="O128" s="109"/>
      <c r="P128" s="64"/>
    </row>
    <row r="129" spans="1:16" x14ac:dyDescent="0.2">
      <c r="A129" s="47">
        <v>34</v>
      </c>
      <c r="B129" s="57" t="s">
        <v>72</v>
      </c>
      <c r="C129" s="58">
        <f>C130</f>
        <v>0</v>
      </c>
      <c r="D129" s="58">
        <f t="shared" ref="D129:G129" si="70">D130</f>
        <v>13.27</v>
      </c>
      <c r="E129" s="58">
        <f t="shared" si="70"/>
        <v>13.27</v>
      </c>
      <c r="F129" s="58">
        <f t="shared" si="70"/>
        <v>13.27</v>
      </c>
      <c r="G129" s="58">
        <f t="shared" si="70"/>
        <v>13.27</v>
      </c>
      <c r="K129" s="109"/>
      <c r="L129" s="109"/>
      <c r="M129" s="109"/>
      <c r="N129" s="109"/>
      <c r="O129" s="109"/>
      <c r="P129" s="64"/>
    </row>
    <row r="130" spans="1:16" x14ac:dyDescent="0.2">
      <c r="A130" s="88">
        <v>3434</v>
      </c>
      <c r="B130" s="59" t="s">
        <v>99</v>
      </c>
      <c r="C130" s="60">
        <v>0</v>
      </c>
      <c r="D130" s="60">
        <v>13.27</v>
      </c>
      <c r="E130" s="60">
        <v>13.27</v>
      </c>
      <c r="F130" s="60">
        <v>13.27</v>
      </c>
      <c r="G130" s="60">
        <v>13.27</v>
      </c>
      <c r="K130" s="109"/>
      <c r="L130" s="109"/>
      <c r="M130" s="109"/>
      <c r="N130" s="109"/>
      <c r="O130" s="109"/>
      <c r="P130" s="64"/>
    </row>
    <row r="131" spans="1:16" ht="15" customHeight="1" x14ac:dyDescent="0.2">
      <c r="A131" s="89" t="s">
        <v>140</v>
      </c>
      <c r="B131" s="90" t="s">
        <v>141</v>
      </c>
      <c r="C131" s="84">
        <f>C132</f>
        <v>11543.769999999999</v>
      </c>
      <c r="D131" s="84">
        <f t="shared" ref="D131:G131" si="71">D132</f>
        <v>7299.76</v>
      </c>
      <c r="E131" s="84">
        <f t="shared" si="71"/>
        <v>8228.8100000000013</v>
      </c>
      <c r="F131" s="84">
        <f t="shared" si="71"/>
        <v>8228.8100000000013</v>
      </c>
      <c r="G131" s="84">
        <f t="shared" si="71"/>
        <v>8228.8100000000013</v>
      </c>
      <c r="K131" s="109"/>
      <c r="L131" s="109"/>
      <c r="M131" s="109"/>
      <c r="N131" s="109"/>
      <c r="O131" s="109"/>
      <c r="P131" s="64"/>
    </row>
    <row r="132" spans="1:16" ht="12.75" customHeight="1" x14ac:dyDescent="0.2">
      <c r="A132" s="67">
        <v>3</v>
      </c>
      <c r="B132" s="68" t="s">
        <v>20</v>
      </c>
      <c r="C132" s="69">
        <f>C133+C144</f>
        <v>11543.769999999999</v>
      </c>
      <c r="D132" s="69">
        <f t="shared" ref="D132:G132" si="72">D133+D144</f>
        <v>7299.76</v>
      </c>
      <c r="E132" s="69">
        <f t="shared" si="72"/>
        <v>8228.8100000000013</v>
      </c>
      <c r="F132" s="69">
        <f t="shared" si="72"/>
        <v>8228.8100000000013</v>
      </c>
      <c r="G132" s="69">
        <f t="shared" si="72"/>
        <v>8228.8100000000013</v>
      </c>
      <c r="K132" s="109"/>
      <c r="L132" s="109"/>
      <c r="M132" s="109"/>
      <c r="N132" s="109"/>
      <c r="O132" s="109"/>
      <c r="P132" s="64"/>
    </row>
    <row r="133" spans="1:16" ht="12.75" customHeight="1" x14ac:dyDescent="0.2">
      <c r="A133" s="47">
        <v>32</v>
      </c>
      <c r="B133" s="57" t="s">
        <v>31</v>
      </c>
      <c r="C133" s="58">
        <f>SUM(C134:C143)</f>
        <v>10127.469999999999</v>
      </c>
      <c r="D133" s="58">
        <f t="shared" ref="D133:G133" si="73">SUM(D134:D143)</f>
        <v>7299.76</v>
      </c>
      <c r="E133" s="58">
        <f t="shared" si="73"/>
        <v>8228.8100000000013</v>
      </c>
      <c r="F133" s="58">
        <f t="shared" si="73"/>
        <v>8228.8100000000013</v>
      </c>
      <c r="G133" s="58">
        <f t="shared" si="73"/>
        <v>8228.8100000000013</v>
      </c>
      <c r="K133" s="109"/>
      <c r="L133" s="109"/>
      <c r="M133" s="109"/>
      <c r="N133" s="109"/>
      <c r="O133" s="109"/>
      <c r="P133" s="64"/>
    </row>
    <row r="134" spans="1:16" ht="12.75" customHeight="1" x14ac:dyDescent="0.2">
      <c r="A134" s="85">
        <v>3211</v>
      </c>
      <c r="B134" s="59" t="s">
        <v>54</v>
      </c>
      <c r="C134" s="60">
        <v>289.33999999999997</v>
      </c>
      <c r="D134" s="60">
        <v>0</v>
      </c>
      <c r="E134" s="60">
        <v>0</v>
      </c>
      <c r="F134" s="60">
        <v>0</v>
      </c>
      <c r="G134" s="60">
        <v>0</v>
      </c>
      <c r="K134" s="109"/>
      <c r="L134" s="109"/>
      <c r="M134" s="109"/>
      <c r="N134" s="109"/>
      <c r="O134" s="109"/>
      <c r="P134" s="64"/>
    </row>
    <row r="135" spans="1:16" ht="12.75" customHeight="1" x14ac:dyDescent="0.2">
      <c r="A135" s="85">
        <v>3221</v>
      </c>
      <c r="B135" s="59" t="s">
        <v>57</v>
      </c>
      <c r="C135" s="60">
        <v>93.48</v>
      </c>
      <c r="D135" s="60">
        <v>0</v>
      </c>
      <c r="E135" s="60">
        <v>0</v>
      </c>
      <c r="F135" s="61">
        <v>0</v>
      </c>
      <c r="G135" s="61">
        <v>0</v>
      </c>
      <c r="K135" s="109"/>
      <c r="L135" s="109"/>
      <c r="M135" s="109"/>
      <c r="N135" s="109"/>
      <c r="O135" s="109"/>
      <c r="P135" s="64"/>
    </row>
    <row r="136" spans="1:16" ht="12.75" customHeight="1" x14ac:dyDescent="0.2">
      <c r="A136" s="85">
        <v>3223</v>
      </c>
      <c r="B136" s="59" t="s">
        <v>58</v>
      </c>
      <c r="C136" s="60">
        <v>5190.0200000000004</v>
      </c>
      <c r="D136" s="60">
        <v>5972.53</v>
      </c>
      <c r="E136" s="60">
        <v>6636.14</v>
      </c>
      <c r="F136" s="60">
        <v>6636.14</v>
      </c>
      <c r="G136" s="61">
        <v>6636.14</v>
      </c>
      <c r="K136" s="109"/>
      <c r="L136" s="109"/>
      <c r="M136" s="109"/>
      <c r="N136" s="109"/>
      <c r="O136" s="109"/>
      <c r="P136" s="64"/>
    </row>
    <row r="137" spans="1:16" ht="12.75" customHeight="1" x14ac:dyDescent="0.2">
      <c r="A137" s="85">
        <v>3227</v>
      </c>
      <c r="B137" s="59" t="s">
        <v>60</v>
      </c>
      <c r="C137" s="60">
        <v>197.7</v>
      </c>
      <c r="D137" s="60">
        <v>0</v>
      </c>
      <c r="E137" s="60">
        <v>0</v>
      </c>
      <c r="F137" s="61">
        <v>0</v>
      </c>
      <c r="G137" s="61">
        <v>0</v>
      </c>
      <c r="K137" s="109"/>
      <c r="L137" s="109"/>
      <c r="M137" s="109"/>
      <c r="N137" s="109"/>
      <c r="O137" s="109"/>
      <c r="P137" s="64"/>
    </row>
    <row r="138" spans="1:16" ht="12.75" customHeight="1" x14ac:dyDescent="0.2">
      <c r="A138" s="85">
        <v>3232</v>
      </c>
      <c r="B138" s="59" t="s">
        <v>78</v>
      </c>
      <c r="C138" s="60">
        <v>633</v>
      </c>
      <c r="D138" s="60">
        <v>796.34</v>
      </c>
      <c r="E138" s="60">
        <v>929.06</v>
      </c>
      <c r="F138" s="60">
        <v>929.06</v>
      </c>
      <c r="G138" s="61">
        <v>929.06</v>
      </c>
      <c r="K138" s="109"/>
      <c r="L138" s="109"/>
      <c r="M138" s="109"/>
      <c r="N138" s="109"/>
      <c r="O138" s="109"/>
      <c r="P138" s="64"/>
    </row>
    <row r="139" spans="1:16" ht="12.75" customHeight="1" x14ac:dyDescent="0.2">
      <c r="A139" s="85">
        <v>3234</v>
      </c>
      <c r="B139" s="59" t="s">
        <v>62</v>
      </c>
      <c r="C139" s="60">
        <v>465.66</v>
      </c>
      <c r="D139" s="60">
        <v>530.89</v>
      </c>
      <c r="E139" s="60">
        <v>663.61</v>
      </c>
      <c r="F139" s="61">
        <v>663.61</v>
      </c>
      <c r="G139" s="61">
        <v>663.61</v>
      </c>
      <c r="K139" s="109"/>
      <c r="L139" s="109"/>
      <c r="M139" s="109"/>
      <c r="N139" s="109"/>
      <c r="O139" s="109"/>
      <c r="P139" s="64"/>
    </row>
    <row r="140" spans="1:16" ht="12.75" customHeight="1" x14ac:dyDescent="0.2">
      <c r="A140" s="85">
        <v>3236</v>
      </c>
      <c r="B140" s="59" t="s">
        <v>64</v>
      </c>
      <c r="C140" s="60">
        <v>79.63</v>
      </c>
      <c r="D140" s="60">
        <v>0</v>
      </c>
      <c r="E140" s="60">
        <v>0</v>
      </c>
      <c r="F140" s="60">
        <v>0</v>
      </c>
      <c r="G140" s="61">
        <v>0</v>
      </c>
      <c r="K140" s="109"/>
      <c r="L140" s="109"/>
      <c r="M140" s="109"/>
      <c r="N140" s="109"/>
      <c r="O140" s="109"/>
      <c r="P140" s="64"/>
    </row>
    <row r="141" spans="1:16" ht="12.75" customHeight="1" x14ac:dyDescent="0.2">
      <c r="A141" s="85">
        <v>3237</v>
      </c>
      <c r="B141" s="59" t="s">
        <v>65</v>
      </c>
      <c r="C141" s="60">
        <v>611.12</v>
      </c>
      <c r="D141" s="60">
        <v>0</v>
      </c>
      <c r="E141" s="60">
        <v>0</v>
      </c>
      <c r="F141" s="61">
        <v>0</v>
      </c>
      <c r="G141" s="61">
        <v>0</v>
      </c>
      <c r="K141" s="109"/>
      <c r="L141" s="109"/>
      <c r="M141" s="109"/>
      <c r="N141" s="109"/>
      <c r="O141" s="109"/>
      <c r="P141" s="64"/>
    </row>
    <row r="142" spans="1:16" ht="12.75" customHeight="1" x14ac:dyDescent="0.2">
      <c r="A142" s="85">
        <v>3239</v>
      </c>
      <c r="B142" s="59" t="s">
        <v>67</v>
      </c>
      <c r="C142" s="60">
        <v>265.61</v>
      </c>
      <c r="D142" s="60">
        <v>0</v>
      </c>
      <c r="E142" s="60">
        <v>0</v>
      </c>
      <c r="F142" s="60">
        <v>0</v>
      </c>
      <c r="G142" s="61">
        <v>0</v>
      </c>
      <c r="K142" s="109"/>
      <c r="L142" s="109"/>
      <c r="M142" s="109"/>
      <c r="N142" s="109"/>
      <c r="O142" s="109"/>
      <c r="P142" s="64"/>
    </row>
    <row r="143" spans="1:16" ht="12.75" customHeight="1" x14ac:dyDescent="0.2">
      <c r="A143" s="85">
        <v>3296</v>
      </c>
      <c r="B143" s="59" t="s">
        <v>98</v>
      </c>
      <c r="C143" s="60">
        <v>2301.91</v>
      </c>
      <c r="D143" s="60">
        <v>0</v>
      </c>
      <c r="E143" s="60">
        <v>0</v>
      </c>
      <c r="F143" s="61">
        <v>0</v>
      </c>
      <c r="G143" s="61">
        <v>0</v>
      </c>
      <c r="K143" s="109"/>
      <c r="L143" s="109"/>
      <c r="M143" s="109"/>
      <c r="N143" s="109"/>
      <c r="O143" s="109"/>
      <c r="P143" s="64"/>
    </row>
    <row r="144" spans="1:16" x14ac:dyDescent="0.2">
      <c r="A144" s="47">
        <v>34</v>
      </c>
      <c r="B144" s="57" t="s">
        <v>72</v>
      </c>
      <c r="C144" s="58">
        <f>C145+C146</f>
        <v>1416.3</v>
      </c>
      <c r="D144" s="58">
        <f t="shared" ref="D144:G144" si="74">D145+D146</f>
        <v>0</v>
      </c>
      <c r="E144" s="58">
        <f t="shared" si="74"/>
        <v>0</v>
      </c>
      <c r="F144" s="58">
        <f t="shared" si="74"/>
        <v>0</v>
      </c>
      <c r="G144" s="58">
        <f t="shared" si="74"/>
        <v>0</v>
      </c>
      <c r="H144" s="64"/>
      <c r="K144" s="109"/>
      <c r="L144" s="109"/>
      <c r="M144" s="109"/>
      <c r="N144" s="109"/>
      <c r="O144" s="109"/>
      <c r="P144" s="64"/>
    </row>
    <row r="145" spans="1:16" x14ac:dyDescent="0.2">
      <c r="A145" s="88">
        <v>3433</v>
      </c>
      <c r="B145" s="59" t="s">
        <v>74</v>
      </c>
      <c r="C145" s="60">
        <v>1416.3</v>
      </c>
      <c r="D145" s="60">
        <v>0</v>
      </c>
      <c r="E145" s="60">
        <v>0</v>
      </c>
      <c r="F145" s="60">
        <v>0</v>
      </c>
      <c r="G145" s="60">
        <v>0</v>
      </c>
      <c r="K145" s="109"/>
      <c r="L145" s="109"/>
      <c r="M145" s="109"/>
      <c r="N145" s="109"/>
      <c r="O145" s="109"/>
      <c r="P145" s="64"/>
    </row>
    <row r="146" spans="1:16" x14ac:dyDescent="0.2">
      <c r="A146" s="86">
        <v>3434</v>
      </c>
      <c r="B146" s="59" t="s">
        <v>99</v>
      </c>
      <c r="C146" s="60">
        <v>0</v>
      </c>
      <c r="D146" s="60">
        <v>0</v>
      </c>
      <c r="E146" s="61">
        <v>0</v>
      </c>
      <c r="F146" s="61">
        <v>0</v>
      </c>
      <c r="G146" s="61">
        <v>0</v>
      </c>
      <c r="K146" s="109"/>
      <c r="L146" s="109"/>
      <c r="M146" s="109"/>
      <c r="N146" s="109"/>
      <c r="O146" s="109"/>
      <c r="P146" s="64"/>
    </row>
    <row r="147" spans="1:16" ht="24.75" customHeight="1" x14ac:dyDescent="0.2">
      <c r="A147" s="54" t="s">
        <v>75</v>
      </c>
      <c r="B147" s="55" t="s">
        <v>100</v>
      </c>
      <c r="C147" s="56">
        <f t="shared" ref="C147:G147" si="75">C149</f>
        <v>460410</v>
      </c>
      <c r="D147" s="56">
        <f t="shared" si="75"/>
        <v>433273.59999999998</v>
      </c>
      <c r="E147" s="56">
        <f t="shared" si="75"/>
        <v>491140.75</v>
      </c>
      <c r="F147" s="56">
        <f t="shared" si="75"/>
        <v>491140.75</v>
      </c>
      <c r="G147" s="56">
        <f t="shared" si="75"/>
        <v>491140.75</v>
      </c>
      <c r="K147" s="109"/>
      <c r="L147" s="109"/>
      <c r="M147" s="109"/>
      <c r="N147" s="109"/>
      <c r="O147" s="109"/>
      <c r="P147" s="64"/>
    </row>
    <row r="148" spans="1:16" ht="15" customHeight="1" x14ac:dyDescent="0.2">
      <c r="A148" s="89" t="s">
        <v>140</v>
      </c>
      <c r="B148" s="90" t="s">
        <v>141</v>
      </c>
      <c r="C148" s="84">
        <f>C149</f>
        <v>460410</v>
      </c>
      <c r="D148" s="84">
        <f t="shared" ref="D148" si="76">D149</f>
        <v>433273.59999999998</v>
      </c>
      <c r="E148" s="84">
        <f t="shared" ref="E148" si="77">E149</f>
        <v>491140.75</v>
      </c>
      <c r="F148" s="84">
        <f t="shared" ref="F148" si="78">F149</f>
        <v>491140.75</v>
      </c>
      <c r="G148" s="84">
        <f t="shared" ref="G148" si="79">G149</f>
        <v>491140.75</v>
      </c>
      <c r="K148" s="109"/>
      <c r="L148" s="109"/>
      <c r="M148" s="109"/>
      <c r="N148" s="109"/>
      <c r="O148" s="109"/>
      <c r="P148" s="64"/>
    </row>
    <row r="149" spans="1:16" x14ac:dyDescent="0.2">
      <c r="A149" s="47">
        <v>3</v>
      </c>
      <c r="B149" s="57" t="s">
        <v>22</v>
      </c>
      <c r="C149" s="58">
        <f>C150+C157</f>
        <v>460410</v>
      </c>
      <c r="D149" s="58">
        <f>D150+D157</f>
        <v>433273.59999999998</v>
      </c>
      <c r="E149" s="58">
        <f>E150+E157</f>
        <v>491140.75</v>
      </c>
      <c r="F149" s="58">
        <f>F150+F157</f>
        <v>491140.75</v>
      </c>
      <c r="G149" s="58">
        <f>G150+G157</f>
        <v>491140.75</v>
      </c>
      <c r="K149" s="109"/>
      <c r="L149" s="109"/>
      <c r="M149" s="109"/>
      <c r="N149" s="109"/>
      <c r="O149" s="109"/>
      <c r="P149" s="64"/>
    </row>
    <row r="150" spans="1:16" x14ac:dyDescent="0.2">
      <c r="A150" s="47">
        <v>31</v>
      </c>
      <c r="B150" s="57" t="s">
        <v>23</v>
      </c>
      <c r="C150" s="58">
        <f>C151+C152+C153+C154+C155+C156</f>
        <v>441345.68</v>
      </c>
      <c r="D150" s="58">
        <f t="shared" ref="D150:G150" si="80">D151+D152+D153+D154+D155+D156</f>
        <v>414028.79</v>
      </c>
      <c r="E150" s="58">
        <f t="shared" si="80"/>
        <v>469905.1</v>
      </c>
      <c r="F150" s="58">
        <f t="shared" si="80"/>
        <v>469905.1</v>
      </c>
      <c r="G150" s="58">
        <f t="shared" si="80"/>
        <v>469905.1</v>
      </c>
      <c r="K150" s="109"/>
      <c r="L150" s="109"/>
      <c r="M150" s="109"/>
      <c r="N150" s="109"/>
      <c r="O150" s="109"/>
      <c r="P150" s="64"/>
    </row>
    <row r="151" spans="1:16" x14ac:dyDescent="0.2">
      <c r="A151" s="87">
        <v>3111</v>
      </c>
      <c r="B151" s="59" t="s">
        <v>84</v>
      </c>
      <c r="C151" s="60">
        <v>369620.08</v>
      </c>
      <c r="D151" s="61">
        <v>345079.3</v>
      </c>
      <c r="E151" s="60">
        <v>392859.51</v>
      </c>
      <c r="F151" s="61">
        <v>392859.51</v>
      </c>
      <c r="G151" s="61">
        <v>392859.51</v>
      </c>
      <c r="K151" s="109"/>
      <c r="L151" s="109"/>
      <c r="M151" s="109"/>
      <c r="N151" s="109"/>
      <c r="O151" s="109"/>
      <c r="P151" s="64"/>
    </row>
    <row r="152" spans="1:16" x14ac:dyDescent="0.2">
      <c r="A152" s="87">
        <v>3113</v>
      </c>
      <c r="B152" s="59" t="s">
        <v>101</v>
      </c>
      <c r="C152" s="60">
        <v>0</v>
      </c>
      <c r="D152" s="61">
        <v>0</v>
      </c>
      <c r="E152" s="60">
        <v>0</v>
      </c>
      <c r="F152" s="61">
        <v>0</v>
      </c>
      <c r="G152" s="61">
        <v>0</v>
      </c>
      <c r="K152" s="109"/>
      <c r="L152" s="109"/>
      <c r="M152" s="109"/>
      <c r="N152" s="109"/>
      <c r="O152" s="109"/>
      <c r="P152" s="64"/>
    </row>
    <row r="153" spans="1:16" x14ac:dyDescent="0.2">
      <c r="A153" s="87">
        <v>3114</v>
      </c>
      <c r="B153" s="59" t="s">
        <v>102</v>
      </c>
      <c r="C153" s="60">
        <v>0</v>
      </c>
      <c r="D153" s="61">
        <v>0</v>
      </c>
      <c r="E153" s="60">
        <v>0</v>
      </c>
      <c r="F153" s="61">
        <v>0</v>
      </c>
      <c r="G153" s="61">
        <v>0</v>
      </c>
      <c r="K153" s="109"/>
      <c r="L153" s="109"/>
      <c r="M153" s="109"/>
      <c r="N153" s="109"/>
      <c r="O153" s="109"/>
      <c r="P153" s="64"/>
    </row>
    <row r="154" spans="1:16" x14ac:dyDescent="0.2">
      <c r="A154" s="87">
        <v>3121</v>
      </c>
      <c r="B154" s="59" t="s">
        <v>85</v>
      </c>
      <c r="C154" s="60">
        <v>10710.73</v>
      </c>
      <c r="D154" s="61">
        <v>12011.41</v>
      </c>
      <c r="E154" s="60">
        <v>12011.41</v>
      </c>
      <c r="F154" s="61">
        <v>12011.41</v>
      </c>
      <c r="G154" s="61">
        <v>12011.41</v>
      </c>
      <c r="K154" s="109"/>
      <c r="L154" s="109"/>
      <c r="M154" s="109"/>
      <c r="N154" s="109"/>
      <c r="O154" s="109"/>
      <c r="P154" s="64"/>
    </row>
    <row r="155" spans="1:16" x14ac:dyDescent="0.2">
      <c r="A155" s="87">
        <v>3132</v>
      </c>
      <c r="B155" s="59" t="s">
        <v>86</v>
      </c>
      <c r="C155" s="60">
        <v>60947.96</v>
      </c>
      <c r="D155" s="61">
        <v>56938.080000000002</v>
      </c>
      <c r="E155" s="60">
        <v>65034.18</v>
      </c>
      <c r="F155" s="61">
        <v>65034.18</v>
      </c>
      <c r="G155" s="61">
        <v>65034.18</v>
      </c>
      <c r="K155" s="109"/>
      <c r="L155" s="109"/>
      <c r="M155" s="109"/>
      <c r="N155" s="109"/>
      <c r="O155" s="109"/>
      <c r="P155" s="64"/>
    </row>
    <row r="156" spans="1:16" x14ac:dyDescent="0.2">
      <c r="A156" s="87">
        <v>3133</v>
      </c>
      <c r="B156" s="59" t="s">
        <v>103</v>
      </c>
      <c r="C156" s="60">
        <v>66.91</v>
      </c>
      <c r="D156" s="61">
        <v>0</v>
      </c>
      <c r="E156" s="60">
        <v>0</v>
      </c>
      <c r="F156" s="61">
        <v>0</v>
      </c>
      <c r="G156" s="61">
        <v>0</v>
      </c>
      <c r="K156" s="109"/>
      <c r="L156" s="109"/>
      <c r="M156" s="109"/>
      <c r="N156" s="109"/>
      <c r="O156" s="109"/>
      <c r="P156" s="64"/>
    </row>
    <row r="157" spans="1:16" x14ac:dyDescent="0.2">
      <c r="A157" s="47">
        <v>32</v>
      </c>
      <c r="B157" s="57" t="s">
        <v>31</v>
      </c>
      <c r="C157" s="58">
        <f>C158</f>
        <v>19064.32</v>
      </c>
      <c r="D157" s="58">
        <f t="shared" ref="D157:G157" si="81">D158</f>
        <v>19244.810000000001</v>
      </c>
      <c r="E157" s="58">
        <f t="shared" si="81"/>
        <v>21235.65</v>
      </c>
      <c r="F157" s="58">
        <f t="shared" si="81"/>
        <v>21235.65</v>
      </c>
      <c r="G157" s="58">
        <f t="shared" si="81"/>
        <v>21235.65</v>
      </c>
      <c r="K157" s="109"/>
      <c r="L157" s="109"/>
      <c r="M157" s="109"/>
      <c r="N157" s="109"/>
      <c r="O157" s="109"/>
      <c r="P157" s="64"/>
    </row>
    <row r="158" spans="1:16" s="46" customFormat="1" ht="12.75" customHeight="1" x14ac:dyDescent="0.2">
      <c r="A158" s="87">
        <v>3212</v>
      </c>
      <c r="B158" s="59" t="s">
        <v>104</v>
      </c>
      <c r="C158" s="60">
        <v>19064.32</v>
      </c>
      <c r="D158" s="61">
        <v>19244.810000000001</v>
      </c>
      <c r="E158" s="60">
        <v>21235.65</v>
      </c>
      <c r="F158" s="61">
        <v>21235.65</v>
      </c>
      <c r="G158" s="61">
        <v>21235.65</v>
      </c>
      <c r="K158" s="109"/>
      <c r="L158" s="109"/>
      <c r="M158" s="109"/>
      <c r="N158" s="109"/>
      <c r="O158" s="109"/>
      <c r="P158" s="108"/>
    </row>
    <row r="159" spans="1:16" ht="24" customHeight="1" x14ac:dyDescent="0.2">
      <c r="A159" s="54" t="s">
        <v>105</v>
      </c>
      <c r="B159" s="55" t="s">
        <v>106</v>
      </c>
      <c r="C159" s="56">
        <f>C161</f>
        <v>165.9</v>
      </c>
      <c r="D159" s="56">
        <f>D161</f>
        <v>796.34</v>
      </c>
      <c r="E159" s="56">
        <f>E161</f>
        <v>530.9</v>
      </c>
      <c r="F159" s="56">
        <f>F161</f>
        <v>530.9</v>
      </c>
      <c r="G159" s="56">
        <f>G161</f>
        <v>530.9</v>
      </c>
      <c r="K159" s="109"/>
      <c r="L159" s="109"/>
      <c r="M159" s="109"/>
      <c r="N159" s="109"/>
      <c r="O159" s="109"/>
      <c r="P159" s="64"/>
    </row>
    <row r="160" spans="1:16" ht="14.25" customHeight="1" x14ac:dyDescent="0.2">
      <c r="A160" s="89" t="s">
        <v>140</v>
      </c>
      <c r="B160" s="90" t="s">
        <v>141</v>
      </c>
      <c r="C160" s="84">
        <f>C161</f>
        <v>165.9</v>
      </c>
      <c r="D160" s="84">
        <f t="shared" ref="D160" si="82">D161</f>
        <v>796.34</v>
      </c>
      <c r="E160" s="84">
        <f t="shared" ref="E160" si="83">E161</f>
        <v>530.9</v>
      </c>
      <c r="F160" s="84">
        <f t="shared" ref="F160" si="84">F161</f>
        <v>530.9</v>
      </c>
      <c r="G160" s="84">
        <f t="shared" ref="G160" si="85">G161</f>
        <v>530.9</v>
      </c>
      <c r="K160" s="109"/>
      <c r="L160" s="109"/>
      <c r="M160" s="109"/>
      <c r="N160" s="109"/>
      <c r="O160" s="109"/>
      <c r="P160" s="64"/>
    </row>
    <row r="161" spans="1:16" x14ac:dyDescent="0.2">
      <c r="A161" s="47">
        <v>3</v>
      </c>
      <c r="B161" s="57" t="s">
        <v>20</v>
      </c>
      <c r="C161" s="58">
        <f>C162</f>
        <v>165.9</v>
      </c>
      <c r="D161" s="58">
        <f t="shared" ref="D161:G161" si="86">D162</f>
        <v>796.34</v>
      </c>
      <c r="E161" s="58">
        <f t="shared" si="86"/>
        <v>530.9</v>
      </c>
      <c r="F161" s="58">
        <f t="shared" si="86"/>
        <v>530.9</v>
      </c>
      <c r="G161" s="58">
        <f t="shared" si="86"/>
        <v>530.9</v>
      </c>
      <c r="K161" s="109"/>
      <c r="L161" s="109"/>
      <c r="M161" s="109"/>
      <c r="N161" s="109"/>
      <c r="O161" s="109"/>
      <c r="P161" s="64"/>
    </row>
    <row r="162" spans="1:16" x14ac:dyDescent="0.2">
      <c r="A162" s="47">
        <v>32</v>
      </c>
      <c r="B162" s="57" t="s">
        <v>31</v>
      </c>
      <c r="C162" s="58">
        <f>C163+C164+C165</f>
        <v>165.9</v>
      </c>
      <c r="D162" s="58">
        <f t="shared" ref="D162:G162" si="87">D163+D164+D165</f>
        <v>796.34</v>
      </c>
      <c r="E162" s="58">
        <f t="shared" si="87"/>
        <v>530.9</v>
      </c>
      <c r="F162" s="58">
        <f t="shared" si="87"/>
        <v>530.9</v>
      </c>
      <c r="G162" s="58">
        <f t="shared" si="87"/>
        <v>530.9</v>
      </c>
      <c r="K162" s="109"/>
      <c r="L162" s="109"/>
      <c r="M162" s="109"/>
      <c r="N162" s="109"/>
      <c r="O162" s="109"/>
      <c r="P162" s="64"/>
    </row>
    <row r="163" spans="1:16" x14ac:dyDescent="0.2">
      <c r="A163" s="87">
        <v>3239</v>
      </c>
      <c r="B163" s="59" t="s">
        <v>67</v>
      </c>
      <c r="C163" s="60">
        <v>165.9</v>
      </c>
      <c r="D163" s="60">
        <v>0</v>
      </c>
      <c r="E163" s="60">
        <v>265.45</v>
      </c>
      <c r="F163" s="60">
        <v>265.45</v>
      </c>
      <c r="G163" s="60">
        <v>265.45</v>
      </c>
      <c r="K163" s="109"/>
      <c r="L163" s="109"/>
      <c r="M163" s="109"/>
      <c r="N163" s="109"/>
      <c r="O163" s="109"/>
      <c r="P163" s="64"/>
    </row>
    <row r="164" spans="1:16" x14ac:dyDescent="0.2">
      <c r="A164" s="85">
        <v>3291</v>
      </c>
      <c r="B164" s="59" t="s">
        <v>107</v>
      </c>
      <c r="C164" s="63">
        <v>0</v>
      </c>
      <c r="D164" s="63">
        <v>0</v>
      </c>
      <c r="E164" s="60">
        <v>0</v>
      </c>
      <c r="F164" s="61">
        <v>0</v>
      </c>
      <c r="G164" s="61">
        <v>0</v>
      </c>
      <c r="K164" s="109"/>
      <c r="L164" s="109"/>
      <c r="M164" s="109"/>
      <c r="N164" s="109"/>
      <c r="O164" s="109"/>
      <c r="P164" s="64"/>
    </row>
    <row r="165" spans="1:16" x14ac:dyDescent="0.2">
      <c r="A165" s="85">
        <v>3299</v>
      </c>
      <c r="B165" s="59" t="s">
        <v>68</v>
      </c>
      <c r="C165" s="60">
        <v>0</v>
      </c>
      <c r="D165" s="63">
        <v>796.34</v>
      </c>
      <c r="E165" s="61">
        <v>265.45</v>
      </c>
      <c r="F165" s="61">
        <v>265.45</v>
      </c>
      <c r="G165" s="61">
        <v>265.45</v>
      </c>
      <c r="K165" s="109"/>
      <c r="L165" s="109"/>
      <c r="M165" s="109"/>
      <c r="N165" s="109"/>
      <c r="O165" s="109"/>
      <c r="P165" s="64"/>
    </row>
    <row r="166" spans="1:16" ht="24" customHeight="1" x14ac:dyDescent="0.2">
      <c r="A166" s="54" t="s">
        <v>108</v>
      </c>
      <c r="B166" s="55" t="s">
        <v>109</v>
      </c>
      <c r="C166" s="56">
        <f>C167+C171</f>
        <v>13861.29</v>
      </c>
      <c r="D166" s="56">
        <f t="shared" ref="D166:G166" si="88">D167+D171</f>
        <v>15263.119999999999</v>
      </c>
      <c r="E166" s="56">
        <f t="shared" si="88"/>
        <v>16590.349999999999</v>
      </c>
      <c r="F166" s="56">
        <f t="shared" si="88"/>
        <v>16590.349999999999</v>
      </c>
      <c r="G166" s="56">
        <f t="shared" si="88"/>
        <v>16590.349999999999</v>
      </c>
      <c r="K166" s="109"/>
      <c r="L166" s="109"/>
      <c r="M166" s="109"/>
      <c r="N166" s="109"/>
      <c r="O166" s="109"/>
      <c r="P166" s="64"/>
    </row>
    <row r="167" spans="1:16" ht="15" customHeight="1" x14ac:dyDescent="0.2">
      <c r="A167" s="89" t="s">
        <v>145</v>
      </c>
      <c r="B167" s="90" t="s">
        <v>146</v>
      </c>
      <c r="C167" s="84">
        <f>C168</f>
        <v>7167.03</v>
      </c>
      <c r="D167" s="84">
        <f t="shared" ref="D167" si="89">D168</f>
        <v>7299.75</v>
      </c>
      <c r="E167" s="84">
        <f t="shared" ref="E167" si="90">E168</f>
        <v>7963.37</v>
      </c>
      <c r="F167" s="84">
        <f t="shared" ref="F167" si="91">F168</f>
        <v>7963.37</v>
      </c>
      <c r="G167" s="84">
        <f t="shared" ref="G167" si="92">G168</f>
        <v>7963.37</v>
      </c>
      <c r="K167" s="109"/>
      <c r="L167" s="109"/>
      <c r="M167" s="109"/>
      <c r="N167" s="109"/>
      <c r="O167" s="109"/>
      <c r="P167" s="64"/>
    </row>
    <row r="168" spans="1:16" x14ac:dyDescent="0.2">
      <c r="A168" s="47">
        <v>3</v>
      </c>
      <c r="B168" s="57" t="s">
        <v>20</v>
      </c>
      <c r="C168" s="58">
        <f>C169</f>
        <v>7167.03</v>
      </c>
      <c r="D168" s="58">
        <f t="shared" ref="D168:G169" si="93">D169</f>
        <v>7299.75</v>
      </c>
      <c r="E168" s="58">
        <f t="shared" si="93"/>
        <v>7963.37</v>
      </c>
      <c r="F168" s="58">
        <f t="shared" si="93"/>
        <v>7963.37</v>
      </c>
      <c r="G168" s="58">
        <f t="shared" si="93"/>
        <v>7963.37</v>
      </c>
      <c r="K168" s="109"/>
      <c r="L168" s="109"/>
      <c r="M168" s="109"/>
      <c r="N168" s="109"/>
      <c r="O168" s="109"/>
      <c r="P168" s="64"/>
    </row>
    <row r="169" spans="1:16" x14ac:dyDescent="0.2">
      <c r="A169" s="47">
        <v>32</v>
      </c>
      <c r="B169" s="57" t="s">
        <v>31</v>
      </c>
      <c r="C169" s="58">
        <f>C170</f>
        <v>7167.03</v>
      </c>
      <c r="D169" s="58">
        <f t="shared" si="93"/>
        <v>7299.75</v>
      </c>
      <c r="E169" s="58">
        <f t="shared" si="93"/>
        <v>7963.37</v>
      </c>
      <c r="F169" s="58">
        <f t="shared" si="93"/>
        <v>7963.37</v>
      </c>
      <c r="G169" s="58">
        <f t="shared" si="93"/>
        <v>7963.37</v>
      </c>
      <c r="K169" s="109"/>
      <c r="L169" s="109"/>
      <c r="M169" s="109"/>
      <c r="N169" s="109"/>
      <c r="O169" s="109"/>
      <c r="P169" s="64"/>
    </row>
    <row r="170" spans="1:16" x14ac:dyDescent="0.2">
      <c r="A170" s="85">
        <v>3222</v>
      </c>
      <c r="B170" s="59" t="s">
        <v>110</v>
      </c>
      <c r="C170" s="60">
        <v>7167.03</v>
      </c>
      <c r="D170" s="60">
        <v>7299.75</v>
      </c>
      <c r="E170" s="60">
        <v>7963.37</v>
      </c>
      <c r="F170" s="61">
        <v>7963.37</v>
      </c>
      <c r="G170" s="61">
        <v>7963.37</v>
      </c>
      <c r="K170" s="109"/>
      <c r="L170" s="109"/>
      <c r="M170" s="109"/>
      <c r="N170" s="109"/>
      <c r="O170" s="109"/>
      <c r="P170" s="64"/>
    </row>
    <row r="171" spans="1:16" ht="15" customHeight="1" x14ac:dyDescent="0.2">
      <c r="A171" s="89" t="s">
        <v>140</v>
      </c>
      <c r="B171" s="90" t="s">
        <v>141</v>
      </c>
      <c r="C171" s="84">
        <f>C172</f>
        <v>6694.26</v>
      </c>
      <c r="D171" s="84">
        <f t="shared" ref="D171" si="94">D172</f>
        <v>7963.37</v>
      </c>
      <c r="E171" s="84">
        <f t="shared" ref="E171" si="95">E172</f>
        <v>8626.98</v>
      </c>
      <c r="F171" s="84">
        <f t="shared" ref="F171" si="96">F172</f>
        <v>8626.98</v>
      </c>
      <c r="G171" s="84">
        <f t="shared" ref="G171" si="97">G172</f>
        <v>8626.98</v>
      </c>
      <c r="K171" s="109"/>
      <c r="L171" s="109"/>
      <c r="M171" s="109"/>
      <c r="N171" s="109"/>
      <c r="O171" s="109"/>
      <c r="P171" s="64"/>
    </row>
    <row r="172" spans="1:16" x14ac:dyDescent="0.2">
      <c r="A172" s="47">
        <v>3</v>
      </c>
      <c r="B172" s="57" t="s">
        <v>20</v>
      </c>
      <c r="C172" s="58">
        <f>C173</f>
        <v>6694.26</v>
      </c>
      <c r="D172" s="58">
        <f t="shared" ref="D172:G173" si="98">D173</f>
        <v>7963.37</v>
      </c>
      <c r="E172" s="58">
        <f t="shared" si="98"/>
        <v>8626.98</v>
      </c>
      <c r="F172" s="58">
        <f t="shared" si="98"/>
        <v>8626.98</v>
      </c>
      <c r="G172" s="58">
        <f t="shared" si="98"/>
        <v>8626.98</v>
      </c>
      <c r="K172" s="109"/>
      <c r="L172" s="109"/>
      <c r="M172" s="109"/>
      <c r="N172" s="109"/>
      <c r="O172" s="109"/>
      <c r="P172" s="64"/>
    </row>
    <row r="173" spans="1:16" x14ac:dyDescent="0.2">
      <c r="A173" s="47">
        <v>32</v>
      </c>
      <c r="B173" s="57" t="s">
        <v>31</v>
      </c>
      <c r="C173" s="58">
        <f>C174</f>
        <v>6694.26</v>
      </c>
      <c r="D173" s="58">
        <f t="shared" si="98"/>
        <v>7963.37</v>
      </c>
      <c r="E173" s="58">
        <f t="shared" si="98"/>
        <v>8626.98</v>
      </c>
      <c r="F173" s="58">
        <f t="shared" si="98"/>
        <v>8626.98</v>
      </c>
      <c r="G173" s="58">
        <f t="shared" si="98"/>
        <v>8626.98</v>
      </c>
      <c r="K173" s="109"/>
      <c r="L173" s="109"/>
      <c r="M173" s="109"/>
      <c r="N173" s="109"/>
      <c r="O173" s="109"/>
      <c r="P173" s="64"/>
    </row>
    <row r="174" spans="1:16" x14ac:dyDescent="0.2">
      <c r="A174" s="85">
        <v>3222</v>
      </c>
      <c r="B174" s="59" t="s">
        <v>110</v>
      </c>
      <c r="C174" s="60">
        <v>6694.26</v>
      </c>
      <c r="D174" s="60">
        <v>7963.37</v>
      </c>
      <c r="E174" s="60">
        <v>8626.98</v>
      </c>
      <c r="F174" s="61">
        <v>8626.98</v>
      </c>
      <c r="G174" s="61">
        <v>8626.98</v>
      </c>
      <c r="K174" s="109"/>
      <c r="L174" s="109"/>
      <c r="M174" s="109"/>
      <c r="N174" s="109"/>
      <c r="O174" s="109"/>
      <c r="P174" s="64"/>
    </row>
    <row r="175" spans="1:16" ht="24" customHeight="1" x14ac:dyDescent="0.2">
      <c r="A175" s="54" t="s">
        <v>111</v>
      </c>
      <c r="B175" s="55" t="s">
        <v>112</v>
      </c>
      <c r="C175" s="56">
        <f>C176+C180</f>
        <v>1525.24</v>
      </c>
      <c r="D175" s="56">
        <f t="shared" ref="D175:G175" si="99">D176+D180</f>
        <v>1725.4</v>
      </c>
      <c r="E175" s="56">
        <f t="shared" si="99"/>
        <v>2654.46</v>
      </c>
      <c r="F175" s="56">
        <f t="shared" si="99"/>
        <v>2654.46</v>
      </c>
      <c r="G175" s="56">
        <f t="shared" si="99"/>
        <v>2654.46</v>
      </c>
      <c r="K175" s="109"/>
      <c r="L175" s="109"/>
      <c r="M175" s="109"/>
      <c r="N175" s="109"/>
      <c r="O175" s="109"/>
      <c r="P175" s="64"/>
    </row>
    <row r="176" spans="1:16" ht="15" customHeight="1" x14ac:dyDescent="0.2">
      <c r="A176" s="89" t="s">
        <v>145</v>
      </c>
      <c r="B176" s="90" t="s">
        <v>146</v>
      </c>
      <c r="C176" s="84">
        <f>C177</f>
        <v>185.81</v>
      </c>
      <c r="D176" s="84">
        <f t="shared" ref="D176" si="100">D177</f>
        <v>1327.23</v>
      </c>
      <c r="E176" s="84">
        <f t="shared" ref="E176" si="101">E177</f>
        <v>1327.23</v>
      </c>
      <c r="F176" s="84">
        <f t="shared" ref="F176" si="102">F177</f>
        <v>1327.23</v>
      </c>
      <c r="G176" s="84">
        <f t="shared" ref="G176" si="103">G177</f>
        <v>1327.23</v>
      </c>
      <c r="K176" s="109"/>
      <c r="L176" s="109"/>
      <c r="M176" s="109"/>
      <c r="N176" s="109"/>
      <c r="O176" s="109"/>
      <c r="P176" s="64"/>
    </row>
    <row r="177" spans="1:16" x14ac:dyDescent="0.2">
      <c r="A177" s="47">
        <v>3</v>
      </c>
      <c r="B177" s="57" t="s">
        <v>20</v>
      </c>
      <c r="C177" s="58">
        <f>C178</f>
        <v>185.81</v>
      </c>
      <c r="D177" s="58">
        <f t="shared" ref="D177:G178" si="104">D178</f>
        <v>1327.23</v>
      </c>
      <c r="E177" s="58">
        <f t="shared" si="104"/>
        <v>1327.23</v>
      </c>
      <c r="F177" s="58">
        <f t="shared" si="104"/>
        <v>1327.23</v>
      </c>
      <c r="G177" s="58">
        <f t="shared" si="104"/>
        <v>1327.23</v>
      </c>
      <c r="K177" s="109"/>
      <c r="L177" s="109"/>
      <c r="M177" s="109"/>
      <c r="N177" s="109"/>
      <c r="O177" s="109"/>
      <c r="P177" s="64"/>
    </row>
    <row r="178" spans="1:16" x14ac:dyDescent="0.2">
      <c r="A178" s="47">
        <v>32</v>
      </c>
      <c r="B178" s="57" t="s">
        <v>31</v>
      </c>
      <c r="C178" s="58">
        <f>C179</f>
        <v>185.81</v>
      </c>
      <c r="D178" s="58">
        <f t="shared" si="104"/>
        <v>1327.23</v>
      </c>
      <c r="E178" s="58">
        <f t="shared" si="104"/>
        <v>1327.23</v>
      </c>
      <c r="F178" s="58">
        <f t="shared" si="104"/>
        <v>1327.23</v>
      </c>
      <c r="G178" s="58">
        <f t="shared" si="104"/>
        <v>1327.23</v>
      </c>
      <c r="K178" s="109"/>
      <c r="L178" s="109"/>
      <c r="M178" s="109"/>
      <c r="N178" s="109"/>
      <c r="O178" s="109"/>
      <c r="P178" s="64"/>
    </row>
    <row r="179" spans="1:16" x14ac:dyDescent="0.2">
      <c r="A179" s="85">
        <v>3239</v>
      </c>
      <c r="B179" s="59" t="s">
        <v>67</v>
      </c>
      <c r="C179" s="60">
        <v>185.81</v>
      </c>
      <c r="D179" s="60">
        <v>1327.23</v>
      </c>
      <c r="E179" s="61">
        <v>1327.23</v>
      </c>
      <c r="F179" s="61">
        <v>1327.23</v>
      </c>
      <c r="G179" s="65">
        <v>1327.23</v>
      </c>
      <c r="K179" s="109"/>
      <c r="L179" s="109"/>
      <c r="M179" s="109"/>
      <c r="N179" s="109"/>
      <c r="O179" s="109"/>
      <c r="P179" s="64"/>
    </row>
    <row r="180" spans="1:16" ht="15" customHeight="1" x14ac:dyDescent="0.2">
      <c r="A180" s="89" t="s">
        <v>140</v>
      </c>
      <c r="B180" s="90" t="s">
        <v>141</v>
      </c>
      <c r="C180" s="84">
        <f>C181</f>
        <v>1339.43</v>
      </c>
      <c r="D180" s="84">
        <f t="shared" ref="D180:G182" si="105">D181</f>
        <v>398.17</v>
      </c>
      <c r="E180" s="84">
        <f t="shared" si="105"/>
        <v>1327.23</v>
      </c>
      <c r="F180" s="84">
        <f t="shared" si="105"/>
        <v>1327.23</v>
      </c>
      <c r="G180" s="84">
        <f t="shared" si="105"/>
        <v>1327.23</v>
      </c>
      <c r="K180" s="109"/>
      <c r="L180" s="109"/>
      <c r="M180" s="109"/>
      <c r="N180" s="109"/>
      <c r="O180" s="109"/>
      <c r="P180" s="64"/>
    </row>
    <row r="181" spans="1:16" x14ac:dyDescent="0.2">
      <c r="A181" s="47">
        <v>3</v>
      </c>
      <c r="B181" s="57" t="s">
        <v>20</v>
      </c>
      <c r="C181" s="58">
        <f>C182</f>
        <v>1339.43</v>
      </c>
      <c r="D181" s="58">
        <f t="shared" si="105"/>
        <v>398.17</v>
      </c>
      <c r="E181" s="58">
        <f t="shared" si="105"/>
        <v>1327.23</v>
      </c>
      <c r="F181" s="58">
        <f t="shared" si="105"/>
        <v>1327.23</v>
      </c>
      <c r="G181" s="58">
        <f t="shared" si="105"/>
        <v>1327.23</v>
      </c>
      <c r="K181" s="109"/>
      <c r="L181" s="109"/>
      <c r="M181" s="109"/>
      <c r="N181" s="109"/>
      <c r="O181" s="109"/>
      <c r="P181" s="64"/>
    </row>
    <row r="182" spans="1:16" x14ac:dyDescent="0.2">
      <c r="A182" s="47">
        <v>32</v>
      </c>
      <c r="B182" s="57" t="s">
        <v>31</v>
      </c>
      <c r="C182" s="58">
        <f>C183</f>
        <v>1339.43</v>
      </c>
      <c r="D182" s="58">
        <f t="shared" si="105"/>
        <v>398.17</v>
      </c>
      <c r="E182" s="58">
        <f t="shared" si="105"/>
        <v>1327.23</v>
      </c>
      <c r="F182" s="58">
        <f t="shared" si="105"/>
        <v>1327.23</v>
      </c>
      <c r="G182" s="58">
        <f t="shared" si="105"/>
        <v>1327.23</v>
      </c>
      <c r="K182" s="109"/>
      <c r="L182" s="109"/>
      <c r="M182" s="109"/>
      <c r="N182" s="109"/>
      <c r="O182" s="109"/>
      <c r="P182" s="64"/>
    </row>
    <row r="183" spans="1:16" x14ac:dyDescent="0.2">
      <c r="A183" s="85">
        <v>3239</v>
      </c>
      <c r="B183" s="59" t="s">
        <v>67</v>
      </c>
      <c r="C183" s="60">
        <v>1339.43</v>
      </c>
      <c r="D183" s="60">
        <v>398.17</v>
      </c>
      <c r="E183" s="61">
        <v>1327.23</v>
      </c>
      <c r="F183" s="61">
        <v>1327.23</v>
      </c>
      <c r="G183" s="65">
        <v>1327.23</v>
      </c>
      <c r="K183" s="109"/>
      <c r="L183" s="109"/>
      <c r="M183" s="109"/>
      <c r="N183" s="109"/>
      <c r="O183" s="109"/>
      <c r="P183" s="64"/>
    </row>
    <row r="184" spans="1:16" ht="24" customHeight="1" x14ac:dyDescent="0.2">
      <c r="A184" s="54" t="s">
        <v>113</v>
      </c>
      <c r="B184" s="55" t="s">
        <v>92</v>
      </c>
      <c r="C184" s="56">
        <f>C185+C189+C193</f>
        <v>540.14</v>
      </c>
      <c r="D184" s="56">
        <f t="shared" ref="D184:G184" si="106">D185+D189+D193</f>
        <v>331.81</v>
      </c>
      <c r="E184" s="56">
        <f t="shared" si="106"/>
        <v>1061.78</v>
      </c>
      <c r="F184" s="56">
        <f t="shared" si="106"/>
        <v>398.16999999999996</v>
      </c>
      <c r="G184" s="56">
        <f t="shared" si="106"/>
        <v>398.16999999999996</v>
      </c>
      <c r="K184" s="109"/>
      <c r="L184" s="109"/>
      <c r="M184" s="109"/>
      <c r="N184" s="109"/>
      <c r="O184" s="109"/>
      <c r="P184" s="64"/>
    </row>
    <row r="185" spans="1:16" ht="15" customHeight="1" x14ac:dyDescent="0.2">
      <c r="A185" s="89" t="s">
        <v>142</v>
      </c>
      <c r="B185" s="90" t="s">
        <v>143</v>
      </c>
      <c r="C185" s="84">
        <f>C186</f>
        <v>0</v>
      </c>
      <c r="D185" s="84">
        <f t="shared" ref="D185:G187" si="107">D186</f>
        <v>0</v>
      </c>
      <c r="E185" s="84">
        <f t="shared" si="107"/>
        <v>663.61</v>
      </c>
      <c r="F185" s="84">
        <f t="shared" si="107"/>
        <v>0</v>
      </c>
      <c r="G185" s="84">
        <f t="shared" si="107"/>
        <v>0</v>
      </c>
      <c r="K185" s="109"/>
      <c r="L185" s="109"/>
      <c r="M185" s="109"/>
      <c r="N185" s="109"/>
      <c r="O185" s="109"/>
      <c r="P185" s="64"/>
    </row>
    <row r="186" spans="1:16" x14ac:dyDescent="0.2">
      <c r="A186" s="47">
        <v>4</v>
      </c>
      <c r="B186" s="66" t="s">
        <v>24</v>
      </c>
      <c r="C186" s="58">
        <f>C187</f>
        <v>0</v>
      </c>
      <c r="D186" s="58">
        <f t="shared" si="107"/>
        <v>0</v>
      </c>
      <c r="E186" s="58">
        <f t="shared" si="107"/>
        <v>663.61</v>
      </c>
      <c r="F186" s="58">
        <f t="shared" si="107"/>
        <v>0</v>
      </c>
      <c r="G186" s="58">
        <f t="shared" si="107"/>
        <v>0</v>
      </c>
      <c r="K186" s="109"/>
      <c r="L186" s="109"/>
      <c r="M186" s="109"/>
      <c r="N186" s="109"/>
      <c r="O186" s="109"/>
      <c r="P186" s="64"/>
    </row>
    <row r="187" spans="1:16" x14ac:dyDescent="0.2">
      <c r="A187" s="47">
        <v>42</v>
      </c>
      <c r="B187" s="66" t="s">
        <v>93</v>
      </c>
      <c r="C187" s="58">
        <f>C188</f>
        <v>0</v>
      </c>
      <c r="D187" s="58">
        <f t="shared" si="107"/>
        <v>0</v>
      </c>
      <c r="E187" s="58">
        <f t="shared" si="107"/>
        <v>663.61</v>
      </c>
      <c r="F187" s="58">
        <f t="shared" si="107"/>
        <v>0</v>
      </c>
      <c r="G187" s="58">
        <f t="shared" si="107"/>
        <v>0</v>
      </c>
      <c r="K187" s="109"/>
      <c r="L187" s="109"/>
      <c r="M187" s="109"/>
      <c r="N187" s="109"/>
      <c r="O187" s="109"/>
      <c r="P187" s="64"/>
    </row>
    <row r="188" spans="1:16" x14ac:dyDescent="0.2">
      <c r="A188" s="85">
        <v>4221</v>
      </c>
      <c r="B188" s="59" t="s">
        <v>94</v>
      </c>
      <c r="C188" s="60">
        <v>0</v>
      </c>
      <c r="D188" s="60">
        <v>0</v>
      </c>
      <c r="E188" s="60">
        <v>663.61</v>
      </c>
      <c r="F188" s="60">
        <v>0</v>
      </c>
      <c r="G188" s="60">
        <v>0</v>
      </c>
      <c r="K188" s="109"/>
      <c r="L188" s="109"/>
      <c r="M188" s="109"/>
      <c r="N188" s="109"/>
      <c r="O188" s="109"/>
      <c r="P188" s="64"/>
    </row>
    <row r="189" spans="1:16" ht="15" customHeight="1" x14ac:dyDescent="0.2">
      <c r="A189" s="89" t="s">
        <v>145</v>
      </c>
      <c r="B189" s="90" t="s">
        <v>146</v>
      </c>
      <c r="C189" s="84">
        <f>C190</f>
        <v>0</v>
      </c>
      <c r="D189" s="84">
        <f t="shared" ref="D189:G191" si="108">D190</f>
        <v>66.36</v>
      </c>
      <c r="E189" s="84">
        <f t="shared" si="108"/>
        <v>0</v>
      </c>
      <c r="F189" s="84">
        <f t="shared" si="108"/>
        <v>0</v>
      </c>
      <c r="G189" s="84">
        <f t="shared" si="108"/>
        <v>0</v>
      </c>
      <c r="K189" s="109"/>
      <c r="L189" s="109"/>
      <c r="M189" s="109"/>
      <c r="N189" s="109"/>
      <c r="O189" s="109"/>
      <c r="P189" s="64"/>
    </row>
    <row r="190" spans="1:16" x14ac:dyDescent="0.2">
      <c r="A190" s="47">
        <v>4</v>
      </c>
      <c r="B190" s="66" t="s">
        <v>24</v>
      </c>
      <c r="C190" s="93">
        <f>C191</f>
        <v>0</v>
      </c>
      <c r="D190" s="93">
        <f t="shared" si="108"/>
        <v>66.36</v>
      </c>
      <c r="E190" s="93">
        <f t="shared" si="108"/>
        <v>0</v>
      </c>
      <c r="F190" s="93">
        <f t="shared" si="108"/>
        <v>0</v>
      </c>
      <c r="G190" s="93">
        <f t="shared" si="108"/>
        <v>0</v>
      </c>
      <c r="K190" s="109"/>
      <c r="L190" s="109"/>
      <c r="M190" s="109"/>
      <c r="N190" s="109"/>
      <c r="O190" s="109"/>
      <c r="P190" s="64"/>
    </row>
    <row r="191" spans="1:16" x14ac:dyDescent="0.2">
      <c r="A191" s="47">
        <v>42</v>
      </c>
      <c r="B191" s="66" t="s">
        <v>93</v>
      </c>
      <c r="C191" s="93">
        <f>C192</f>
        <v>0</v>
      </c>
      <c r="D191" s="93">
        <f t="shared" si="108"/>
        <v>66.36</v>
      </c>
      <c r="E191" s="93">
        <f t="shared" si="108"/>
        <v>0</v>
      </c>
      <c r="F191" s="93">
        <f t="shared" si="108"/>
        <v>0</v>
      </c>
      <c r="G191" s="93">
        <f t="shared" si="108"/>
        <v>0</v>
      </c>
      <c r="K191" s="109"/>
      <c r="L191" s="109"/>
      <c r="M191" s="109"/>
      <c r="N191" s="109"/>
      <c r="O191" s="109"/>
      <c r="P191" s="64"/>
    </row>
    <row r="192" spans="1:16" x14ac:dyDescent="0.2">
      <c r="A192" s="87">
        <v>4241</v>
      </c>
      <c r="B192" s="104" t="s">
        <v>114</v>
      </c>
      <c r="C192" s="60">
        <v>0</v>
      </c>
      <c r="D192" s="60">
        <v>66.36</v>
      </c>
      <c r="E192" s="60">
        <v>0</v>
      </c>
      <c r="F192" s="60">
        <v>0</v>
      </c>
      <c r="G192" s="60">
        <v>0</v>
      </c>
      <c r="K192" s="109"/>
      <c r="L192" s="109"/>
      <c r="M192" s="109"/>
      <c r="N192" s="109"/>
      <c r="O192" s="109"/>
      <c r="P192" s="64"/>
    </row>
    <row r="193" spans="1:16" ht="15" customHeight="1" x14ac:dyDescent="0.2">
      <c r="A193" s="89" t="s">
        <v>140</v>
      </c>
      <c r="B193" s="90" t="s">
        <v>141</v>
      </c>
      <c r="C193" s="84">
        <f>C194</f>
        <v>540.14</v>
      </c>
      <c r="D193" s="84">
        <f t="shared" ref="D193:G194" si="109">D194</f>
        <v>265.45</v>
      </c>
      <c r="E193" s="84">
        <f t="shared" si="109"/>
        <v>398.16999999999996</v>
      </c>
      <c r="F193" s="84">
        <f t="shared" si="109"/>
        <v>398.16999999999996</v>
      </c>
      <c r="G193" s="84">
        <f t="shared" si="109"/>
        <v>398.16999999999996</v>
      </c>
      <c r="K193" s="109"/>
      <c r="L193" s="109"/>
      <c r="M193" s="109"/>
      <c r="N193" s="109"/>
      <c r="O193" s="109"/>
      <c r="P193" s="64"/>
    </row>
    <row r="194" spans="1:16" x14ac:dyDescent="0.2">
      <c r="A194" s="47">
        <v>4</v>
      </c>
      <c r="B194" s="66" t="s">
        <v>24</v>
      </c>
      <c r="C194" s="93">
        <f>C195</f>
        <v>540.14</v>
      </c>
      <c r="D194" s="93">
        <f t="shared" si="109"/>
        <v>265.45</v>
      </c>
      <c r="E194" s="93">
        <f t="shared" si="109"/>
        <v>398.16999999999996</v>
      </c>
      <c r="F194" s="93">
        <f t="shared" si="109"/>
        <v>398.16999999999996</v>
      </c>
      <c r="G194" s="93">
        <f t="shared" si="109"/>
        <v>398.16999999999996</v>
      </c>
      <c r="K194" s="109"/>
      <c r="L194" s="109"/>
      <c r="M194" s="109"/>
      <c r="N194" s="109"/>
      <c r="O194" s="109"/>
      <c r="P194" s="64"/>
    </row>
    <row r="195" spans="1:16" x14ac:dyDescent="0.2">
      <c r="A195" s="47">
        <v>42</v>
      </c>
      <c r="B195" s="66" t="s">
        <v>93</v>
      </c>
      <c r="C195" s="93">
        <f>C196+C197</f>
        <v>540.14</v>
      </c>
      <c r="D195" s="93">
        <f t="shared" ref="D195:G195" si="110">D196+D197</f>
        <v>265.45</v>
      </c>
      <c r="E195" s="93">
        <f t="shared" si="110"/>
        <v>398.16999999999996</v>
      </c>
      <c r="F195" s="93">
        <f t="shared" si="110"/>
        <v>398.16999999999996</v>
      </c>
      <c r="G195" s="93">
        <f t="shared" si="110"/>
        <v>398.16999999999996</v>
      </c>
      <c r="K195" s="109"/>
      <c r="L195" s="109"/>
      <c r="M195" s="109"/>
      <c r="N195" s="109"/>
      <c r="O195" s="109"/>
      <c r="P195" s="64"/>
    </row>
    <row r="196" spans="1:16" x14ac:dyDescent="0.2">
      <c r="A196" s="98">
        <v>4221</v>
      </c>
      <c r="B196" s="91" t="s">
        <v>94</v>
      </c>
      <c r="C196" s="92">
        <v>540.14</v>
      </c>
      <c r="D196" s="92">
        <v>265.45</v>
      </c>
      <c r="E196" s="99">
        <v>265.45</v>
      </c>
      <c r="F196" s="99">
        <v>265.45</v>
      </c>
      <c r="G196" s="99">
        <v>265.45</v>
      </c>
      <c r="K196" s="109"/>
      <c r="L196" s="109"/>
      <c r="M196" s="109"/>
      <c r="N196" s="109"/>
      <c r="O196" s="109"/>
      <c r="P196" s="64"/>
    </row>
    <row r="197" spans="1:16" x14ac:dyDescent="0.2">
      <c r="A197" s="85">
        <v>4241</v>
      </c>
      <c r="B197" s="59" t="s">
        <v>114</v>
      </c>
      <c r="C197" s="60">
        <v>0</v>
      </c>
      <c r="D197" s="60">
        <v>0</v>
      </c>
      <c r="E197" s="61">
        <v>132.72</v>
      </c>
      <c r="F197" s="61">
        <v>132.72</v>
      </c>
      <c r="G197" s="61">
        <v>132.72</v>
      </c>
      <c r="K197" s="109"/>
      <c r="L197" s="109"/>
      <c r="M197" s="109"/>
      <c r="N197" s="109"/>
      <c r="O197" s="109"/>
      <c r="P197" s="64"/>
    </row>
    <row r="198" spans="1:16" ht="17.25" customHeight="1" x14ac:dyDescent="0.2">
      <c r="A198" s="100" t="s">
        <v>115</v>
      </c>
      <c r="B198" s="101" t="s">
        <v>116</v>
      </c>
      <c r="C198" s="102">
        <f>C199</f>
        <v>12525.35</v>
      </c>
      <c r="D198" s="102">
        <f t="shared" ref="D198:G200" si="111">D199</f>
        <v>7299.75</v>
      </c>
      <c r="E198" s="102">
        <f t="shared" si="111"/>
        <v>11945.05</v>
      </c>
      <c r="F198" s="102">
        <f t="shared" si="111"/>
        <v>11945.05</v>
      </c>
      <c r="G198" s="102">
        <f t="shared" si="111"/>
        <v>11945.05</v>
      </c>
      <c r="K198" s="109"/>
      <c r="L198" s="109"/>
      <c r="M198" s="109"/>
      <c r="N198" s="109"/>
      <c r="O198" s="109"/>
      <c r="P198" s="64"/>
    </row>
    <row r="199" spans="1:16" ht="15" customHeight="1" x14ac:dyDescent="0.2">
      <c r="A199" s="89" t="s">
        <v>140</v>
      </c>
      <c r="B199" s="90" t="s">
        <v>141</v>
      </c>
      <c r="C199" s="84">
        <f>C200</f>
        <v>12525.35</v>
      </c>
      <c r="D199" s="84">
        <f t="shared" si="111"/>
        <v>7299.75</v>
      </c>
      <c r="E199" s="84">
        <f t="shared" si="111"/>
        <v>11945.05</v>
      </c>
      <c r="F199" s="84">
        <f t="shared" si="111"/>
        <v>11945.05</v>
      </c>
      <c r="G199" s="84">
        <f t="shared" si="111"/>
        <v>11945.05</v>
      </c>
      <c r="K199" s="109"/>
      <c r="L199" s="109"/>
      <c r="M199" s="109"/>
      <c r="N199" s="109"/>
      <c r="O199" s="109"/>
      <c r="P199" s="64"/>
    </row>
    <row r="200" spans="1:16" x14ac:dyDescent="0.2">
      <c r="A200" s="47">
        <v>3</v>
      </c>
      <c r="B200" s="57" t="s">
        <v>20</v>
      </c>
      <c r="C200" s="58">
        <f>C201</f>
        <v>12525.35</v>
      </c>
      <c r="D200" s="58">
        <f>D201</f>
        <v>7299.75</v>
      </c>
      <c r="E200" s="58">
        <f t="shared" si="111"/>
        <v>11945.05</v>
      </c>
      <c r="F200" s="58">
        <f t="shared" si="111"/>
        <v>11945.05</v>
      </c>
      <c r="G200" s="58">
        <f t="shared" si="111"/>
        <v>11945.05</v>
      </c>
      <c r="K200" s="109"/>
      <c r="L200" s="109"/>
      <c r="M200" s="109"/>
      <c r="N200" s="109"/>
      <c r="O200" s="109"/>
      <c r="P200" s="64"/>
    </row>
    <row r="201" spans="1:16" x14ac:dyDescent="0.2">
      <c r="A201" s="47">
        <v>32</v>
      </c>
      <c r="B201" s="57" t="s">
        <v>31</v>
      </c>
      <c r="C201" s="58">
        <f>C202</f>
        <v>12525.35</v>
      </c>
      <c r="D201" s="58">
        <f>D202</f>
        <v>7299.75</v>
      </c>
      <c r="E201" s="58">
        <f>E202+E206</f>
        <v>11945.05</v>
      </c>
      <c r="F201" s="58">
        <f>F202+F206</f>
        <v>11945.05</v>
      </c>
      <c r="G201" s="58">
        <f>G202</f>
        <v>11945.05</v>
      </c>
      <c r="K201" s="109"/>
      <c r="L201" s="109"/>
      <c r="M201" s="109"/>
      <c r="N201" s="109"/>
      <c r="O201" s="109"/>
      <c r="P201" s="64"/>
    </row>
    <row r="202" spans="1:16" ht="13.5" thickBot="1" x14ac:dyDescent="0.25">
      <c r="A202" s="85">
        <v>3221</v>
      </c>
      <c r="B202" s="59" t="s">
        <v>57</v>
      </c>
      <c r="C202" s="60">
        <v>12525.35</v>
      </c>
      <c r="D202" s="60">
        <v>7299.75</v>
      </c>
      <c r="E202" s="60">
        <v>11945.05</v>
      </c>
      <c r="F202" s="61">
        <v>11945.05</v>
      </c>
      <c r="G202" s="61">
        <v>11945.05</v>
      </c>
      <c r="K202" s="109"/>
      <c r="L202" s="109"/>
      <c r="M202" s="109"/>
      <c r="N202" s="109"/>
      <c r="O202" s="109"/>
      <c r="P202" s="64"/>
    </row>
    <row r="203" spans="1:16" s="46" customFormat="1" ht="13.5" thickTop="1" x14ac:dyDescent="0.2">
      <c r="A203" s="192" t="s">
        <v>120</v>
      </c>
      <c r="B203" s="193"/>
      <c r="C203" s="73">
        <f>C117+C52+C13+C4</f>
        <v>557299.28</v>
      </c>
      <c r="D203" s="73">
        <f t="shared" ref="D203:G203" si="112">D117+D52+D13+D4</f>
        <v>500085.8</v>
      </c>
      <c r="E203" s="73">
        <f t="shared" si="112"/>
        <v>581966.01000000013</v>
      </c>
      <c r="F203" s="73">
        <f t="shared" si="112"/>
        <v>580274.46</v>
      </c>
      <c r="G203" s="73">
        <f t="shared" si="112"/>
        <v>575834.23</v>
      </c>
      <c r="K203" s="109"/>
      <c r="L203" s="109"/>
      <c r="M203" s="109"/>
      <c r="N203" s="109"/>
      <c r="O203" s="109"/>
      <c r="P203" s="110"/>
    </row>
    <row r="204" spans="1:16" s="46" customFormat="1" x14ac:dyDescent="0.2">
      <c r="A204" s="74"/>
      <c r="B204" s="75"/>
    </row>
    <row r="205" spans="1:16" x14ac:dyDescent="0.2">
      <c r="A205" s="76"/>
      <c r="B205" s="77"/>
      <c r="C205" s="42"/>
      <c r="D205" s="42"/>
      <c r="E205" s="42"/>
      <c r="F205" s="42"/>
      <c r="G205" s="42"/>
    </row>
    <row r="206" spans="1:16" s="46" customFormat="1" x14ac:dyDescent="0.2">
      <c r="A206" s="103"/>
      <c r="B206" s="77"/>
    </row>
    <row r="207" spans="1:16" x14ac:dyDescent="0.2">
      <c r="A207" s="76"/>
      <c r="B207" s="77"/>
      <c r="C207" s="42"/>
      <c r="D207" s="42"/>
      <c r="E207" s="42"/>
      <c r="F207" s="42"/>
      <c r="G207" s="42"/>
    </row>
    <row r="208" spans="1:16" x14ac:dyDescent="0.2">
      <c r="A208" s="76"/>
      <c r="B208" s="77"/>
      <c r="C208" s="42"/>
      <c r="D208" s="42"/>
      <c r="E208" s="42"/>
      <c r="F208" s="42"/>
      <c r="G208" s="42"/>
    </row>
    <row r="209" spans="1:7" x14ac:dyDescent="0.2">
      <c r="A209" s="76"/>
      <c r="B209" s="77"/>
      <c r="C209" s="42"/>
      <c r="D209" s="42"/>
      <c r="E209" s="42"/>
      <c r="F209" s="42"/>
      <c r="G209" s="42"/>
    </row>
    <row r="210" spans="1:7" x14ac:dyDescent="0.2">
      <c r="A210" s="76"/>
      <c r="B210" s="77"/>
      <c r="C210" s="42"/>
      <c r="D210" s="42"/>
      <c r="E210" s="42"/>
      <c r="F210" s="42"/>
      <c r="G210" s="42"/>
    </row>
    <row r="211" spans="1:7" s="46" customFormat="1" x14ac:dyDescent="0.2">
      <c r="A211" s="74"/>
      <c r="B211" s="75"/>
    </row>
    <row r="212" spans="1:7" x14ac:dyDescent="0.2">
      <c r="A212" s="76"/>
      <c r="B212" s="77"/>
      <c r="C212" s="42"/>
      <c r="D212" s="42"/>
      <c r="E212" s="42"/>
      <c r="F212" s="42"/>
      <c r="G212" s="42"/>
    </row>
    <row r="213" spans="1:7" s="46" customFormat="1" x14ac:dyDescent="0.2">
      <c r="A213" s="74"/>
      <c r="B213" s="75"/>
    </row>
    <row r="214" spans="1:7" x14ac:dyDescent="0.2">
      <c r="A214" s="76"/>
      <c r="B214" s="77"/>
      <c r="C214" s="42"/>
      <c r="D214" s="42"/>
      <c r="E214" s="42"/>
      <c r="F214" s="42"/>
      <c r="G214" s="42"/>
    </row>
    <row r="215" spans="1:7" s="46" customFormat="1" x14ac:dyDescent="0.2">
      <c r="A215" s="74"/>
      <c r="B215" s="75"/>
    </row>
    <row r="216" spans="1:7" s="46" customFormat="1" x14ac:dyDescent="0.2">
      <c r="A216" s="74"/>
      <c r="B216" s="75"/>
    </row>
    <row r="217" spans="1:7" ht="12.75" customHeight="1" x14ac:dyDescent="0.2">
      <c r="A217" s="76"/>
      <c r="B217" s="77"/>
      <c r="C217" s="42"/>
      <c r="D217" s="42"/>
      <c r="E217" s="42"/>
      <c r="F217" s="42"/>
      <c r="G217" s="42"/>
    </row>
    <row r="218" spans="1:7" x14ac:dyDescent="0.2">
      <c r="A218" s="76"/>
      <c r="B218" s="77"/>
      <c r="C218" s="42"/>
      <c r="D218" s="42"/>
      <c r="E218" s="42"/>
      <c r="F218" s="42"/>
      <c r="G218" s="42"/>
    </row>
    <row r="219" spans="1:7" x14ac:dyDescent="0.2">
      <c r="A219" s="74"/>
      <c r="B219" s="77"/>
      <c r="C219" s="42"/>
      <c r="D219" s="42"/>
      <c r="E219" s="42"/>
      <c r="F219" s="42"/>
      <c r="G219" s="42"/>
    </row>
    <row r="220" spans="1:7" s="46" customFormat="1" x14ac:dyDescent="0.2">
      <c r="A220" s="79"/>
      <c r="B220" s="75"/>
    </row>
    <row r="221" spans="1:7" s="46" customFormat="1" x14ac:dyDescent="0.2">
      <c r="A221" s="74"/>
      <c r="B221" s="75"/>
    </row>
    <row r="222" spans="1:7" s="46" customFormat="1" x14ac:dyDescent="0.2">
      <c r="A222" s="74"/>
      <c r="B222" s="75"/>
    </row>
    <row r="223" spans="1:7" x14ac:dyDescent="0.2">
      <c r="A223" s="76"/>
      <c r="B223" s="77"/>
      <c r="C223" s="42"/>
      <c r="D223" s="42"/>
      <c r="E223" s="42"/>
      <c r="F223" s="42"/>
      <c r="G223" s="42"/>
    </row>
    <row r="224" spans="1:7" x14ac:dyDescent="0.2">
      <c r="A224" s="76"/>
      <c r="B224" s="77"/>
      <c r="C224" s="42"/>
      <c r="D224" s="42"/>
      <c r="E224" s="42"/>
      <c r="F224" s="42"/>
      <c r="G224" s="42"/>
    </row>
    <row r="225" spans="1:7" x14ac:dyDescent="0.2">
      <c r="A225" s="76"/>
      <c r="B225" s="77"/>
      <c r="C225" s="42"/>
      <c r="D225" s="42"/>
      <c r="E225" s="42"/>
      <c r="F225" s="42"/>
      <c r="G225" s="42"/>
    </row>
    <row r="226" spans="1:7" s="46" customFormat="1" x14ac:dyDescent="0.2">
      <c r="A226" s="74"/>
      <c r="B226" s="75"/>
    </row>
    <row r="227" spans="1:7" x14ac:dyDescent="0.2">
      <c r="A227" s="76"/>
      <c r="B227" s="77"/>
      <c r="C227" s="42"/>
      <c r="D227" s="42"/>
      <c r="E227" s="42"/>
      <c r="F227" s="42"/>
      <c r="G227" s="42"/>
    </row>
    <row r="228" spans="1:7" x14ac:dyDescent="0.2">
      <c r="A228" s="76"/>
      <c r="B228" s="77"/>
      <c r="C228" s="42"/>
      <c r="D228" s="42"/>
      <c r="E228" s="42"/>
      <c r="F228" s="42"/>
      <c r="G228" s="42"/>
    </row>
    <row r="229" spans="1:7" x14ac:dyDescent="0.2">
      <c r="A229" s="76"/>
      <c r="B229" s="77"/>
      <c r="C229" s="42"/>
      <c r="D229" s="42"/>
      <c r="E229" s="42"/>
      <c r="F229" s="42"/>
      <c r="G229" s="42"/>
    </row>
    <row r="230" spans="1:7" x14ac:dyDescent="0.2">
      <c r="A230" s="76"/>
      <c r="B230" s="77"/>
      <c r="C230" s="42"/>
      <c r="D230" s="42"/>
      <c r="E230" s="42"/>
      <c r="F230" s="42"/>
      <c r="G230" s="42"/>
    </row>
    <row r="231" spans="1:7" s="46" customFormat="1" x14ac:dyDescent="0.2">
      <c r="A231" s="74"/>
      <c r="B231" s="75"/>
    </row>
    <row r="232" spans="1:7" x14ac:dyDescent="0.2">
      <c r="A232" s="76"/>
      <c r="B232" s="77"/>
      <c r="C232" s="42"/>
      <c r="D232" s="42"/>
      <c r="E232" s="42"/>
      <c r="F232" s="42"/>
      <c r="G232" s="42"/>
    </row>
    <row r="233" spans="1:7" s="46" customFormat="1" x14ac:dyDescent="0.2">
      <c r="A233" s="74"/>
      <c r="B233" s="75"/>
    </row>
    <row r="234" spans="1:7" s="46" customFormat="1" x14ac:dyDescent="0.2">
      <c r="A234" s="74"/>
      <c r="B234" s="75"/>
    </row>
    <row r="235" spans="1:7" x14ac:dyDescent="0.2">
      <c r="A235" s="76"/>
      <c r="B235" s="77"/>
      <c r="C235" s="42"/>
      <c r="D235" s="42"/>
      <c r="E235" s="42"/>
      <c r="F235" s="42"/>
      <c r="G235" s="42"/>
    </row>
    <row r="236" spans="1:7" s="46" customFormat="1" x14ac:dyDescent="0.2">
      <c r="A236" s="74"/>
      <c r="B236" s="75"/>
    </row>
    <row r="237" spans="1:7" x14ac:dyDescent="0.2">
      <c r="A237" s="76"/>
      <c r="B237" s="77"/>
      <c r="C237" s="42"/>
      <c r="D237" s="42"/>
      <c r="E237" s="42"/>
      <c r="F237" s="42"/>
      <c r="G237" s="42"/>
    </row>
    <row r="238" spans="1:7" x14ac:dyDescent="0.2">
      <c r="A238" s="76"/>
      <c r="B238" s="77"/>
      <c r="C238" s="42"/>
      <c r="D238" s="42"/>
      <c r="E238" s="42"/>
      <c r="F238" s="42"/>
      <c r="G238" s="42"/>
    </row>
    <row r="239" spans="1:7" x14ac:dyDescent="0.2">
      <c r="A239" s="74"/>
      <c r="B239" s="77"/>
      <c r="C239" s="42"/>
      <c r="D239" s="42"/>
      <c r="E239" s="42"/>
      <c r="F239" s="42"/>
      <c r="G239" s="42"/>
    </row>
    <row r="240" spans="1:7" x14ac:dyDescent="0.2">
      <c r="A240" s="74"/>
      <c r="B240" s="77"/>
      <c r="C240" s="42"/>
      <c r="D240" s="42"/>
      <c r="E240" s="42"/>
      <c r="F240" s="42"/>
      <c r="G240" s="42"/>
    </row>
    <row r="241" spans="1:7" x14ac:dyDescent="0.2">
      <c r="A241" s="74"/>
      <c r="B241" s="77"/>
      <c r="C241" s="42"/>
      <c r="D241" s="42"/>
      <c r="E241" s="42"/>
      <c r="F241" s="42"/>
      <c r="G241" s="42"/>
    </row>
    <row r="242" spans="1:7" x14ac:dyDescent="0.2">
      <c r="A242" s="74"/>
      <c r="B242" s="77"/>
      <c r="C242" s="42"/>
      <c r="D242" s="42"/>
      <c r="E242" s="42"/>
      <c r="F242" s="42"/>
      <c r="G242" s="42"/>
    </row>
    <row r="243" spans="1:7" x14ac:dyDescent="0.2">
      <c r="A243" s="74"/>
      <c r="B243" s="77"/>
      <c r="C243" s="42"/>
      <c r="D243" s="42"/>
      <c r="E243" s="42"/>
      <c r="F243" s="42"/>
      <c r="G243" s="42"/>
    </row>
    <row r="244" spans="1:7" x14ac:dyDescent="0.2">
      <c r="A244" s="74"/>
      <c r="B244" s="77"/>
      <c r="C244" s="42"/>
      <c r="D244" s="42"/>
      <c r="E244" s="42"/>
      <c r="F244" s="42"/>
      <c r="G244" s="42"/>
    </row>
    <row r="245" spans="1:7" x14ac:dyDescent="0.2">
      <c r="A245" s="74"/>
      <c r="B245" s="77"/>
      <c r="C245" s="42"/>
      <c r="D245" s="42"/>
      <c r="E245" s="42"/>
      <c r="F245" s="42"/>
      <c r="G245" s="42"/>
    </row>
    <row r="246" spans="1:7" x14ac:dyDescent="0.2">
      <c r="A246" s="74"/>
      <c r="B246" s="77"/>
      <c r="C246" s="42"/>
      <c r="D246" s="42"/>
      <c r="E246" s="42"/>
      <c r="F246" s="42"/>
      <c r="G246" s="42"/>
    </row>
    <row r="247" spans="1:7" x14ac:dyDescent="0.2">
      <c r="A247" s="74"/>
      <c r="B247" s="77"/>
      <c r="C247" s="42"/>
      <c r="D247" s="42"/>
      <c r="E247" s="42"/>
      <c r="F247" s="42"/>
      <c r="G247" s="42"/>
    </row>
    <row r="248" spans="1:7" x14ac:dyDescent="0.2">
      <c r="A248" s="74"/>
      <c r="B248" s="77"/>
      <c r="C248" s="42"/>
      <c r="D248" s="42"/>
      <c r="E248" s="42"/>
      <c r="F248" s="42"/>
      <c r="G248" s="42"/>
    </row>
    <row r="249" spans="1:7" x14ac:dyDescent="0.2">
      <c r="A249" s="74"/>
      <c r="B249" s="77"/>
      <c r="C249" s="42"/>
      <c r="D249" s="42"/>
      <c r="E249" s="42"/>
      <c r="F249" s="42"/>
      <c r="G249" s="42"/>
    </row>
    <row r="250" spans="1:7" x14ac:dyDescent="0.2">
      <c r="A250" s="74"/>
      <c r="B250" s="77"/>
      <c r="C250" s="42"/>
      <c r="D250" s="42"/>
      <c r="E250" s="42"/>
      <c r="F250" s="42"/>
      <c r="G250" s="42"/>
    </row>
    <row r="251" spans="1:7" x14ac:dyDescent="0.2">
      <c r="A251" s="74"/>
      <c r="B251" s="77"/>
      <c r="C251" s="42"/>
      <c r="D251" s="42"/>
      <c r="E251" s="42"/>
      <c r="F251" s="42"/>
      <c r="G251" s="42"/>
    </row>
    <row r="252" spans="1:7" x14ac:dyDescent="0.2">
      <c r="A252" s="74"/>
      <c r="B252" s="77"/>
      <c r="C252" s="42"/>
      <c r="D252" s="42"/>
      <c r="E252" s="42"/>
      <c r="F252" s="42"/>
      <c r="G252" s="42"/>
    </row>
    <row r="253" spans="1:7" x14ac:dyDescent="0.2">
      <c r="A253" s="74"/>
      <c r="B253" s="77"/>
      <c r="C253" s="42"/>
      <c r="D253" s="42"/>
      <c r="E253" s="42"/>
      <c r="F253" s="42"/>
      <c r="G253" s="42"/>
    </row>
    <row r="254" spans="1:7" x14ac:dyDescent="0.2">
      <c r="A254" s="74"/>
      <c r="B254" s="77"/>
      <c r="C254" s="42"/>
      <c r="D254" s="42"/>
      <c r="E254" s="42"/>
      <c r="F254" s="42"/>
      <c r="G254" s="42"/>
    </row>
    <row r="255" spans="1:7" x14ac:dyDescent="0.2">
      <c r="A255" s="74"/>
      <c r="B255" s="77"/>
      <c r="C255" s="42"/>
      <c r="D255" s="42"/>
      <c r="E255" s="42"/>
      <c r="F255" s="42"/>
      <c r="G255" s="42"/>
    </row>
    <row r="256" spans="1:7" x14ac:dyDescent="0.2">
      <c r="A256" s="74"/>
      <c r="B256" s="77"/>
      <c r="C256" s="42"/>
      <c r="D256" s="42"/>
      <c r="E256" s="42"/>
      <c r="F256" s="42"/>
      <c r="G256" s="42"/>
    </row>
    <row r="257" spans="1:7" x14ac:dyDescent="0.2">
      <c r="A257" s="74"/>
      <c r="B257" s="77"/>
      <c r="C257" s="42"/>
      <c r="D257" s="42"/>
      <c r="E257" s="42"/>
      <c r="F257" s="42"/>
      <c r="G257" s="42"/>
    </row>
    <row r="258" spans="1:7" x14ac:dyDescent="0.2">
      <c r="A258" s="74"/>
      <c r="B258" s="77"/>
      <c r="C258" s="42"/>
      <c r="D258" s="42"/>
      <c r="E258" s="42"/>
      <c r="F258" s="42"/>
      <c r="G258" s="42"/>
    </row>
    <row r="259" spans="1:7" x14ac:dyDescent="0.2">
      <c r="A259" s="74"/>
      <c r="B259" s="77"/>
      <c r="C259" s="42"/>
      <c r="D259" s="42"/>
      <c r="E259" s="42"/>
      <c r="F259" s="42"/>
      <c r="G259" s="42"/>
    </row>
    <row r="260" spans="1:7" x14ac:dyDescent="0.2">
      <c r="A260" s="74"/>
      <c r="B260" s="77"/>
      <c r="C260" s="42"/>
      <c r="D260" s="42"/>
      <c r="E260" s="42"/>
      <c r="F260" s="42"/>
      <c r="G260" s="42"/>
    </row>
    <row r="261" spans="1:7" x14ac:dyDescent="0.2">
      <c r="A261" s="74"/>
      <c r="B261" s="77"/>
      <c r="C261" s="42"/>
      <c r="D261" s="42"/>
      <c r="E261" s="42"/>
      <c r="F261" s="42"/>
      <c r="G261" s="42"/>
    </row>
    <row r="262" spans="1:7" x14ac:dyDescent="0.2">
      <c r="A262" s="74"/>
      <c r="B262" s="77"/>
      <c r="C262" s="42"/>
      <c r="D262" s="42"/>
      <c r="E262" s="42"/>
      <c r="F262" s="42"/>
      <c r="G262" s="42"/>
    </row>
    <row r="263" spans="1:7" x14ac:dyDescent="0.2">
      <c r="A263" s="74"/>
      <c r="B263" s="77"/>
      <c r="C263" s="42"/>
      <c r="D263" s="42"/>
      <c r="E263" s="42"/>
      <c r="F263" s="42"/>
      <c r="G263" s="42"/>
    </row>
    <row r="264" spans="1:7" x14ac:dyDescent="0.2">
      <c r="A264" s="74"/>
      <c r="B264" s="77"/>
      <c r="C264" s="42"/>
      <c r="D264" s="42"/>
      <c r="E264" s="42"/>
      <c r="F264" s="42"/>
      <c r="G264" s="42"/>
    </row>
    <row r="265" spans="1:7" x14ac:dyDescent="0.2">
      <c r="A265" s="74"/>
      <c r="B265" s="77"/>
      <c r="C265" s="42"/>
      <c r="D265" s="42"/>
      <c r="E265" s="42"/>
      <c r="F265" s="42"/>
      <c r="G265" s="42"/>
    </row>
    <row r="266" spans="1:7" x14ac:dyDescent="0.2">
      <c r="A266" s="74"/>
      <c r="B266" s="77"/>
      <c r="C266" s="42"/>
      <c r="D266" s="42"/>
      <c r="E266" s="42"/>
      <c r="F266" s="42"/>
      <c r="G266" s="42"/>
    </row>
    <row r="267" spans="1:7" x14ac:dyDescent="0.2">
      <c r="A267" s="74"/>
      <c r="B267" s="77"/>
      <c r="C267" s="42"/>
      <c r="D267" s="42"/>
      <c r="E267" s="42"/>
      <c r="F267" s="42"/>
      <c r="G267" s="42"/>
    </row>
    <row r="268" spans="1:7" x14ac:dyDescent="0.2">
      <c r="A268" s="74"/>
      <c r="B268" s="77"/>
      <c r="C268" s="42"/>
      <c r="D268" s="42"/>
      <c r="E268" s="42"/>
      <c r="F268" s="42"/>
      <c r="G268" s="42"/>
    </row>
    <row r="269" spans="1:7" x14ac:dyDescent="0.2">
      <c r="A269" s="74"/>
      <c r="B269" s="77"/>
      <c r="C269" s="42"/>
      <c r="D269" s="42"/>
      <c r="E269" s="42"/>
      <c r="F269" s="42"/>
      <c r="G269" s="42"/>
    </row>
    <row r="270" spans="1:7" x14ac:dyDescent="0.2">
      <c r="A270" s="74"/>
      <c r="B270" s="77"/>
      <c r="C270" s="42"/>
      <c r="D270" s="42"/>
      <c r="E270" s="42"/>
      <c r="F270" s="42"/>
      <c r="G270" s="42"/>
    </row>
    <row r="271" spans="1:7" x14ac:dyDescent="0.2">
      <c r="A271" s="74"/>
      <c r="B271" s="77"/>
      <c r="C271" s="42"/>
      <c r="D271" s="42"/>
      <c r="E271" s="42"/>
      <c r="F271" s="42"/>
      <c r="G271" s="42"/>
    </row>
    <row r="272" spans="1:7" x14ac:dyDescent="0.2">
      <c r="A272" s="74"/>
      <c r="B272" s="77"/>
      <c r="C272" s="42"/>
      <c r="D272" s="42"/>
      <c r="E272" s="42"/>
      <c r="F272" s="42"/>
      <c r="G272" s="42"/>
    </row>
    <row r="273" spans="1:7" x14ac:dyDescent="0.2">
      <c r="A273" s="74"/>
      <c r="B273" s="77"/>
      <c r="C273" s="42"/>
      <c r="D273" s="42"/>
      <c r="E273" s="42"/>
      <c r="F273" s="42"/>
      <c r="G273" s="42"/>
    </row>
    <row r="274" spans="1:7" x14ac:dyDescent="0.2">
      <c r="A274" s="74"/>
      <c r="B274" s="77"/>
      <c r="C274" s="42"/>
      <c r="D274" s="42"/>
      <c r="E274" s="42"/>
      <c r="F274" s="42"/>
      <c r="G274" s="42"/>
    </row>
    <row r="275" spans="1:7" x14ac:dyDescent="0.2">
      <c r="A275" s="74"/>
      <c r="B275" s="77"/>
      <c r="C275" s="42"/>
      <c r="D275" s="42"/>
      <c r="E275" s="42"/>
      <c r="F275" s="42"/>
      <c r="G275" s="42"/>
    </row>
    <row r="276" spans="1:7" x14ac:dyDescent="0.2">
      <c r="A276" s="74"/>
      <c r="B276" s="77"/>
      <c r="C276" s="42"/>
      <c r="D276" s="42"/>
      <c r="E276" s="42"/>
      <c r="F276" s="42"/>
      <c r="G276" s="42"/>
    </row>
    <row r="277" spans="1:7" x14ac:dyDescent="0.2">
      <c r="A277" s="74"/>
      <c r="B277" s="77"/>
      <c r="C277" s="42"/>
      <c r="D277" s="42"/>
      <c r="E277" s="42"/>
      <c r="F277" s="42"/>
      <c r="G277" s="42"/>
    </row>
    <row r="278" spans="1:7" x14ac:dyDescent="0.2">
      <c r="A278" s="74"/>
      <c r="B278" s="77"/>
      <c r="C278" s="42"/>
      <c r="D278" s="42"/>
      <c r="E278" s="42"/>
      <c r="F278" s="42"/>
      <c r="G278" s="42"/>
    </row>
    <row r="279" spans="1:7" x14ac:dyDescent="0.2">
      <c r="A279" s="74"/>
      <c r="B279" s="77"/>
      <c r="C279" s="42"/>
      <c r="D279" s="42"/>
      <c r="E279" s="42"/>
      <c r="F279" s="42"/>
      <c r="G279" s="42"/>
    </row>
    <row r="280" spans="1:7" x14ac:dyDescent="0.2">
      <c r="A280" s="74"/>
      <c r="B280" s="77"/>
      <c r="C280" s="42"/>
      <c r="D280" s="42"/>
      <c r="E280" s="42"/>
      <c r="F280" s="42"/>
      <c r="G280" s="42"/>
    </row>
    <row r="281" spans="1:7" x14ac:dyDescent="0.2">
      <c r="A281" s="74"/>
      <c r="B281" s="77"/>
      <c r="C281" s="42"/>
      <c r="D281" s="42"/>
      <c r="E281" s="42"/>
      <c r="F281" s="42"/>
      <c r="G281" s="42"/>
    </row>
    <row r="282" spans="1:7" x14ac:dyDescent="0.2">
      <c r="A282" s="74"/>
      <c r="B282" s="77"/>
      <c r="C282" s="42"/>
      <c r="D282" s="42"/>
      <c r="E282" s="42"/>
      <c r="F282" s="42"/>
      <c r="G282" s="42"/>
    </row>
    <row r="283" spans="1:7" x14ac:dyDescent="0.2">
      <c r="A283" s="74"/>
      <c r="B283" s="77"/>
      <c r="C283" s="42"/>
      <c r="D283" s="42"/>
      <c r="E283" s="42"/>
      <c r="F283" s="42"/>
      <c r="G283" s="42"/>
    </row>
    <row r="284" spans="1:7" x14ac:dyDescent="0.2">
      <c r="A284" s="74"/>
      <c r="B284" s="77"/>
      <c r="C284" s="42"/>
      <c r="D284" s="42"/>
      <c r="E284" s="42"/>
      <c r="F284" s="42"/>
      <c r="G284" s="42"/>
    </row>
    <row r="285" spans="1:7" x14ac:dyDescent="0.2">
      <c r="A285" s="74"/>
      <c r="B285" s="77"/>
      <c r="C285" s="42"/>
      <c r="D285" s="42"/>
      <c r="E285" s="42"/>
      <c r="F285" s="42"/>
      <c r="G285" s="42"/>
    </row>
    <row r="286" spans="1:7" x14ac:dyDescent="0.2">
      <c r="A286" s="74"/>
      <c r="B286" s="77"/>
      <c r="C286" s="42"/>
      <c r="D286" s="42"/>
      <c r="E286" s="42"/>
      <c r="F286" s="42"/>
      <c r="G286" s="42"/>
    </row>
    <row r="287" spans="1:7" x14ac:dyDescent="0.2">
      <c r="A287" s="74"/>
      <c r="B287" s="77"/>
      <c r="C287" s="42"/>
      <c r="D287" s="42"/>
      <c r="E287" s="42"/>
      <c r="F287" s="42"/>
      <c r="G287" s="42"/>
    </row>
    <row r="288" spans="1:7" x14ac:dyDescent="0.2">
      <c r="A288" s="74"/>
      <c r="B288" s="77"/>
      <c r="C288" s="42"/>
      <c r="D288" s="42"/>
      <c r="E288" s="42"/>
      <c r="F288" s="42"/>
      <c r="G288" s="42"/>
    </row>
    <row r="289" spans="1:7" x14ac:dyDescent="0.2">
      <c r="A289" s="74"/>
      <c r="B289" s="77"/>
      <c r="C289" s="42"/>
      <c r="D289" s="42"/>
      <c r="E289" s="42"/>
      <c r="F289" s="42"/>
      <c r="G289" s="42"/>
    </row>
    <row r="290" spans="1:7" x14ac:dyDescent="0.2">
      <c r="A290" s="74"/>
      <c r="B290" s="77"/>
      <c r="C290" s="42"/>
      <c r="D290" s="42"/>
      <c r="E290" s="42"/>
      <c r="F290" s="42"/>
      <c r="G290" s="42"/>
    </row>
    <row r="291" spans="1:7" x14ac:dyDescent="0.2">
      <c r="A291" s="74"/>
      <c r="B291" s="77"/>
      <c r="C291" s="42"/>
      <c r="D291" s="42"/>
      <c r="E291" s="42"/>
      <c r="F291" s="42"/>
      <c r="G291" s="42"/>
    </row>
    <row r="292" spans="1:7" x14ac:dyDescent="0.2">
      <c r="A292" s="74"/>
      <c r="B292" s="77"/>
      <c r="C292" s="42"/>
      <c r="D292" s="42"/>
      <c r="E292" s="42"/>
      <c r="F292" s="42"/>
      <c r="G292" s="42"/>
    </row>
    <row r="293" spans="1:7" x14ac:dyDescent="0.2">
      <c r="A293" s="74"/>
      <c r="B293" s="77"/>
      <c r="C293" s="42"/>
      <c r="D293" s="42"/>
      <c r="E293" s="42"/>
      <c r="F293" s="42"/>
      <c r="G293" s="42"/>
    </row>
    <row r="294" spans="1:7" x14ac:dyDescent="0.2">
      <c r="A294" s="74"/>
      <c r="B294" s="77"/>
      <c r="C294" s="42"/>
      <c r="D294" s="42"/>
      <c r="E294" s="42"/>
      <c r="F294" s="42"/>
      <c r="G294" s="42"/>
    </row>
    <row r="295" spans="1:7" x14ac:dyDescent="0.2">
      <c r="A295" s="74"/>
      <c r="B295" s="77"/>
      <c r="C295" s="42"/>
      <c r="D295" s="42"/>
      <c r="E295" s="42"/>
      <c r="F295" s="42"/>
      <c r="G295" s="42"/>
    </row>
    <row r="296" spans="1:7" x14ac:dyDescent="0.2">
      <c r="A296" s="74"/>
      <c r="B296" s="77"/>
      <c r="C296" s="42"/>
      <c r="D296" s="42"/>
      <c r="E296" s="42"/>
      <c r="F296" s="42"/>
      <c r="G296" s="42"/>
    </row>
    <row r="297" spans="1:7" x14ac:dyDescent="0.2">
      <c r="A297" s="74"/>
      <c r="B297" s="77"/>
      <c r="C297" s="42"/>
      <c r="D297" s="42"/>
      <c r="E297" s="42"/>
      <c r="F297" s="42"/>
      <c r="G297" s="42"/>
    </row>
    <row r="298" spans="1:7" x14ac:dyDescent="0.2">
      <c r="A298" s="74"/>
      <c r="B298" s="77"/>
      <c r="C298" s="42"/>
      <c r="D298" s="42"/>
      <c r="E298" s="42"/>
      <c r="F298" s="42"/>
      <c r="G298" s="42"/>
    </row>
    <row r="299" spans="1:7" x14ac:dyDescent="0.2">
      <c r="A299" s="74"/>
      <c r="B299" s="77"/>
      <c r="C299" s="42"/>
      <c r="D299" s="42"/>
      <c r="E299" s="42"/>
      <c r="F299" s="42"/>
      <c r="G299" s="42"/>
    </row>
    <row r="300" spans="1:7" x14ac:dyDescent="0.2">
      <c r="A300" s="74"/>
      <c r="B300" s="77"/>
      <c r="C300" s="42"/>
      <c r="D300" s="42"/>
      <c r="E300" s="42"/>
      <c r="F300" s="42"/>
      <c r="G300" s="42"/>
    </row>
    <row r="301" spans="1:7" x14ac:dyDescent="0.2">
      <c r="A301" s="74"/>
      <c r="B301" s="77"/>
      <c r="C301" s="42"/>
      <c r="D301" s="42"/>
      <c r="E301" s="42"/>
      <c r="F301" s="42"/>
      <c r="G301" s="42"/>
    </row>
    <row r="302" spans="1:7" x14ac:dyDescent="0.2">
      <c r="A302" s="74"/>
      <c r="B302" s="77"/>
      <c r="C302" s="42"/>
      <c r="D302" s="42"/>
      <c r="E302" s="42"/>
      <c r="F302" s="42"/>
      <c r="G302" s="42"/>
    </row>
    <row r="303" spans="1:7" x14ac:dyDescent="0.2">
      <c r="A303" s="74"/>
      <c r="B303" s="77"/>
      <c r="C303" s="42"/>
      <c r="D303" s="42"/>
      <c r="E303" s="42"/>
      <c r="F303" s="42"/>
      <c r="G303" s="42"/>
    </row>
    <row r="304" spans="1:7" x14ac:dyDescent="0.2">
      <c r="A304" s="74"/>
      <c r="B304" s="77"/>
      <c r="C304" s="42"/>
      <c r="D304" s="42"/>
      <c r="E304" s="42"/>
      <c r="F304" s="42"/>
      <c r="G304" s="42"/>
    </row>
    <row r="305" spans="1:7" x14ac:dyDescent="0.2">
      <c r="A305" s="74"/>
      <c r="B305" s="77"/>
      <c r="C305" s="42"/>
      <c r="D305" s="42"/>
      <c r="E305" s="42"/>
      <c r="F305" s="42"/>
      <c r="G305" s="42"/>
    </row>
    <row r="306" spans="1:7" x14ac:dyDescent="0.2">
      <c r="A306" s="74"/>
      <c r="B306" s="77"/>
      <c r="C306" s="42"/>
      <c r="D306" s="42"/>
      <c r="E306" s="42"/>
      <c r="F306" s="42"/>
      <c r="G306" s="42"/>
    </row>
    <row r="307" spans="1:7" x14ac:dyDescent="0.2">
      <c r="A307" s="74"/>
      <c r="B307" s="77"/>
      <c r="C307" s="42"/>
      <c r="D307" s="42"/>
      <c r="E307" s="42"/>
      <c r="F307" s="42"/>
      <c r="G307" s="42"/>
    </row>
    <row r="308" spans="1:7" x14ac:dyDescent="0.2">
      <c r="A308" s="74"/>
      <c r="B308" s="77"/>
      <c r="C308" s="42"/>
      <c r="D308" s="42"/>
      <c r="E308" s="42"/>
      <c r="F308" s="42"/>
      <c r="G308" s="42"/>
    </row>
    <row r="309" spans="1:7" x14ac:dyDescent="0.2">
      <c r="A309" s="74"/>
      <c r="B309" s="77"/>
      <c r="C309" s="42"/>
      <c r="D309" s="42"/>
      <c r="E309" s="42"/>
      <c r="F309" s="42"/>
      <c r="G309" s="42"/>
    </row>
    <row r="310" spans="1:7" x14ac:dyDescent="0.2">
      <c r="A310" s="74"/>
      <c r="B310" s="77"/>
      <c r="C310" s="42"/>
      <c r="D310" s="42"/>
      <c r="E310" s="42"/>
      <c r="F310" s="42"/>
      <c r="G310" s="42"/>
    </row>
    <row r="311" spans="1:7" x14ac:dyDescent="0.2">
      <c r="A311" s="74"/>
      <c r="B311" s="77"/>
      <c r="C311" s="42"/>
      <c r="D311" s="42"/>
      <c r="E311" s="42"/>
      <c r="F311" s="42"/>
      <c r="G311" s="42"/>
    </row>
    <row r="312" spans="1:7" x14ac:dyDescent="0.2">
      <c r="A312" s="74"/>
      <c r="B312" s="77"/>
      <c r="C312" s="42"/>
      <c r="D312" s="42"/>
      <c r="E312" s="42"/>
      <c r="F312" s="42"/>
      <c r="G312" s="42"/>
    </row>
    <row r="313" spans="1:7" x14ac:dyDescent="0.2">
      <c r="A313" s="74"/>
      <c r="B313" s="77"/>
      <c r="C313" s="42"/>
      <c r="D313" s="42"/>
      <c r="E313" s="42"/>
      <c r="F313" s="42"/>
      <c r="G313" s="42"/>
    </row>
    <row r="314" spans="1:7" x14ac:dyDescent="0.2">
      <c r="A314" s="74"/>
      <c r="B314" s="77"/>
      <c r="C314" s="42"/>
      <c r="D314" s="42"/>
      <c r="E314" s="42"/>
      <c r="F314" s="42"/>
      <c r="G314" s="42"/>
    </row>
    <row r="315" spans="1:7" x14ac:dyDescent="0.2">
      <c r="A315" s="74"/>
      <c r="B315" s="77"/>
      <c r="C315" s="42"/>
      <c r="D315" s="42"/>
      <c r="E315" s="42"/>
      <c r="F315" s="42"/>
      <c r="G315" s="42"/>
    </row>
    <row r="316" spans="1:7" x14ac:dyDescent="0.2">
      <c r="A316" s="74"/>
      <c r="B316" s="77"/>
      <c r="C316" s="42"/>
      <c r="D316" s="42"/>
      <c r="E316" s="42"/>
      <c r="F316" s="42"/>
      <c r="G316" s="42"/>
    </row>
    <row r="317" spans="1:7" x14ac:dyDescent="0.2">
      <c r="A317" s="74"/>
      <c r="B317" s="77"/>
      <c r="C317" s="42"/>
      <c r="D317" s="42"/>
      <c r="E317" s="42"/>
      <c r="F317" s="42"/>
      <c r="G317" s="42"/>
    </row>
    <row r="318" spans="1:7" x14ac:dyDescent="0.2">
      <c r="A318" s="74"/>
      <c r="B318" s="77"/>
      <c r="C318" s="42"/>
      <c r="D318" s="42"/>
      <c r="E318" s="42"/>
      <c r="F318" s="42"/>
      <c r="G318" s="42"/>
    </row>
    <row r="319" spans="1:7" x14ac:dyDescent="0.2">
      <c r="A319" s="74"/>
      <c r="B319" s="77"/>
      <c r="C319" s="42"/>
      <c r="D319" s="42"/>
      <c r="E319" s="42"/>
      <c r="F319" s="42"/>
      <c r="G319" s="42"/>
    </row>
    <row r="320" spans="1:7" x14ac:dyDescent="0.2">
      <c r="A320" s="74"/>
      <c r="B320" s="77"/>
      <c r="C320" s="42"/>
      <c r="D320" s="42"/>
      <c r="E320" s="42"/>
      <c r="F320" s="42"/>
      <c r="G320" s="42"/>
    </row>
    <row r="321" spans="1:7" x14ac:dyDescent="0.2">
      <c r="A321" s="74"/>
      <c r="B321" s="77"/>
      <c r="C321" s="42"/>
      <c r="D321" s="42"/>
      <c r="E321" s="42"/>
      <c r="F321" s="42"/>
      <c r="G321" s="42"/>
    </row>
    <row r="322" spans="1:7" x14ac:dyDescent="0.2">
      <c r="A322" s="74"/>
      <c r="B322" s="77"/>
      <c r="C322" s="42"/>
      <c r="D322" s="42"/>
      <c r="E322" s="42"/>
      <c r="F322" s="42"/>
      <c r="G322" s="42"/>
    </row>
    <row r="323" spans="1:7" x14ac:dyDescent="0.2">
      <c r="A323" s="74"/>
      <c r="B323" s="77"/>
      <c r="C323" s="42"/>
      <c r="D323" s="42"/>
      <c r="E323" s="42"/>
      <c r="F323" s="42"/>
      <c r="G323" s="42"/>
    </row>
    <row r="324" spans="1:7" x14ac:dyDescent="0.2">
      <c r="A324" s="74"/>
      <c r="B324" s="77"/>
      <c r="C324" s="42"/>
      <c r="D324" s="42"/>
      <c r="E324" s="42"/>
      <c r="F324" s="42"/>
      <c r="G324" s="42"/>
    </row>
    <row r="325" spans="1:7" x14ac:dyDescent="0.2">
      <c r="A325" s="74"/>
      <c r="B325" s="77"/>
      <c r="C325" s="42"/>
      <c r="D325" s="42"/>
      <c r="E325" s="42"/>
      <c r="F325" s="42"/>
      <c r="G325" s="42"/>
    </row>
    <row r="326" spans="1:7" x14ac:dyDescent="0.2">
      <c r="A326" s="74"/>
      <c r="B326" s="77"/>
      <c r="C326" s="42"/>
      <c r="D326" s="42"/>
      <c r="E326" s="42"/>
      <c r="F326" s="42"/>
      <c r="G326" s="42"/>
    </row>
    <row r="327" spans="1:7" x14ac:dyDescent="0.2">
      <c r="A327" s="74"/>
      <c r="B327" s="77"/>
      <c r="C327" s="42"/>
      <c r="D327" s="42"/>
      <c r="E327" s="42"/>
      <c r="F327" s="42"/>
      <c r="G327" s="42"/>
    </row>
    <row r="328" spans="1:7" x14ac:dyDescent="0.2">
      <c r="A328" s="74"/>
      <c r="B328" s="77"/>
      <c r="C328" s="42"/>
      <c r="D328" s="42"/>
      <c r="E328" s="42"/>
      <c r="F328" s="42"/>
      <c r="G328" s="42"/>
    </row>
    <row r="329" spans="1:7" x14ac:dyDescent="0.2">
      <c r="A329" s="74"/>
      <c r="B329" s="77"/>
      <c r="C329" s="42"/>
      <c r="D329" s="42"/>
      <c r="E329" s="42"/>
      <c r="F329" s="42"/>
      <c r="G329" s="42"/>
    </row>
    <row r="330" spans="1:7" x14ac:dyDescent="0.2">
      <c r="A330" s="74"/>
      <c r="B330" s="77"/>
      <c r="C330" s="42"/>
      <c r="D330" s="42"/>
      <c r="E330" s="42"/>
      <c r="F330" s="42"/>
      <c r="G330" s="42"/>
    </row>
    <row r="331" spans="1:7" x14ac:dyDescent="0.2">
      <c r="A331" s="74"/>
      <c r="B331" s="77"/>
      <c r="C331" s="42"/>
      <c r="D331" s="42"/>
      <c r="E331" s="42"/>
      <c r="F331" s="42"/>
      <c r="G331" s="42"/>
    </row>
    <row r="332" spans="1:7" x14ac:dyDescent="0.2">
      <c r="A332" s="74"/>
      <c r="B332" s="77"/>
      <c r="C332" s="42"/>
      <c r="D332" s="42"/>
      <c r="E332" s="42"/>
      <c r="F332" s="42"/>
      <c r="G332" s="42"/>
    </row>
    <row r="333" spans="1:7" x14ac:dyDescent="0.2">
      <c r="A333" s="74"/>
      <c r="B333" s="77"/>
      <c r="C333" s="42"/>
      <c r="D333" s="42"/>
      <c r="E333" s="42"/>
      <c r="F333" s="42"/>
      <c r="G333" s="42"/>
    </row>
    <row r="334" spans="1:7" x14ac:dyDescent="0.2">
      <c r="A334" s="74"/>
      <c r="B334" s="77"/>
      <c r="C334" s="42"/>
      <c r="D334" s="42"/>
      <c r="E334" s="42"/>
      <c r="F334" s="42"/>
      <c r="G334" s="42"/>
    </row>
    <row r="335" spans="1:7" x14ac:dyDescent="0.2">
      <c r="A335" s="74"/>
      <c r="B335" s="77"/>
      <c r="C335" s="42"/>
      <c r="D335" s="42"/>
      <c r="E335" s="42"/>
      <c r="F335" s="42"/>
      <c r="G335" s="42"/>
    </row>
    <row r="336" spans="1:7" x14ac:dyDescent="0.2">
      <c r="A336" s="74"/>
      <c r="B336" s="77"/>
      <c r="C336" s="42"/>
      <c r="D336" s="42"/>
      <c r="E336" s="42"/>
      <c r="F336" s="42"/>
      <c r="G336" s="42"/>
    </row>
    <row r="337" spans="1:7" x14ac:dyDescent="0.2">
      <c r="A337" s="74"/>
      <c r="B337" s="77"/>
      <c r="C337" s="42"/>
      <c r="D337" s="42"/>
      <c r="E337" s="42"/>
      <c r="F337" s="42"/>
      <c r="G337" s="42"/>
    </row>
    <row r="338" spans="1:7" x14ac:dyDescent="0.2">
      <c r="A338" s="74"/>
      <c r="B338" s="77"/>
      <c r="C338" s="42"/>
      <c r="D338" s="42"/>
      <c r="E338" s="42"/>
      <c r="F338" s="42"/>
      <c r="G338" s="42"/>
    </row>
    <row r="339" spans="1:7" x14ac:dyDescent="0.2">
      <c r="A339" s="74"/>
      <c r="B339" s="77"/>
      <c r="C339" s="42"/>
      <c r="D339" s="42"/>
      <c r="E339" s="42"/>
      <c r="F339" s="42"/>
      <c r="G339" s="42"/>
    </row>
    <row r="340" spans="1:7" x14ac:dyDescent="0.2">
      <c r="A340" s="74"/>
      <c r="B340" s="77"/>
      <c r="C340" s="42"/>
      <c r="D340" s="42"/>
      <c r="E340" s="42"/>
      <c r="F340" s="42"/>
      <c r="G340" s="42"/>
    </row>
    <row r="341" spans="1:7" x14ac:dyDescent="0.2">
      <c r="A341" s="74"/>
      <c r="B341" s="77"/>
      <c r="C341" s="42"/>
      <c r="D341" s="42"/>
      <c r="E341" s="42"/>
      <c r="F341" s="42"/>
      <c r="G341" s="42"/>
    </row>
    <row r="342" spans="1:7" x14ac:dyDescent="0.2">
      <c r="A342" s="74"/>
      <c r="B342" s="77"/>
      <c r="C342" s="42"/>
      <c r="D342" s="42"/>
      <c r="E342" s="42"/>
      <c r="F342" s="42"/>
      <c r="G342" s="42"/>
    </row>
    <row r="343" spans="1:7" x14ac:dyDescent="0.2">
      <c r="A343" s="74"/>
      <c r="B343" s="77"/>
      <c r="C343" s="42"/>
      <c r="D343" s="42"/>
      <c r="E343" s="42"/>
      <c r="F343" s="42"/>
      <c r="G343" s="42"/>
    </row>
    <row r="344" spans="1:7" x14ac:dyDescent="0.2">
      <c r="A344" s="74"/>
      <c r="B344" s="77"/>
      <c r="C344" s="42"/>
      <c r="D344" s="42"/>
      <c r="E344" s="42"/>
      <c r="F344" s="42"/>
      <c r="G344" s="42"/>
    </row>
    <row r="345" spans="1:7" x14ac:dyDescent="0.2">
      <c r="A345" s="74"/>
      <c r="B345" s="77"/>
      <c r="C345" s="42"/>
      <c r="D345" s="42"/>
      <c r="E345" s="42"/>
      <c r="F345" s="42"/>
      <c r="G345" s="42"/>
    </row>
    <row r="346" spans="1:7" x14ac:dyDescent="0.2">
      <c r="A346" s="74"/>
      <c r="B346" s="77"/>
      <c r="C346" s="42"/>
      <c r="D346" s="42"/>
      <c r="E346" s="42"/>
      <c r="F346" s="42"/>
      <c r="G346" s="42"/>
    </row>
    <row r="347" spans="1:7" x14ac:dyDescent="0.2">
      <c r="A347" s="74"/>
      <c r="B347" s="77"/>
      <c r="C347" s="42"/>
      <c r="D347" s="42"/>
      <c r="E347" s="42"/>
      <c r="F347" s="42"/>
      <c r="G347" s="42"/>
    </row>
    <row r="348" spans="1:7" x14ac:dyDescent="0.2">
      <c r="A348" s="74"/>
      <c r="B348" s="77"/>
      <c r="C348" s="42"/>
      <c r="D348" s="42"/>
      <c r="E348" s="42"/>
      <c r="F348" s="42"/>
      <c r="G348" s="42"/>
    </row>
    <row r="349" spans="1:7" x14ac:dyDescent="0.2">
      <c r="A349" s="74"/>
      <c r="B349" s="77"/>
      <c r="C349" s="42"/>
      <c r="D349" s="42"/>
      <c r="E349" s="42"/>
      <c r="F349" s="42"/>
      <c r="G349" s="42"/>
    </row>
    <row r="350" spans="1:7" x14ac:dyDescent="0.2">
      <c r="A350" s="74"/>
      <c r="B350" s="77"/>
      <c r="C350" s="42"/>
      <c r="D350" s="42"/>
      <c r="E350" s="42"/>
      <c r="F350" s="42"/>
      <c r="G350" s="42"/>
    </row>
    <row r="351" spans="1:7" x14ac:dyDescent="0.2">
      <c r="A351" s="74"/>
      <c r="B351" s="77"/>
      <c r="C351" s="42"/>
      <c r="D351" s="42"/>
      <c r="E351" s="42"/>
      <c r="F351" s="42"/>
      <c r="G351" s="42"/>
    </row>
    <row r="352" spans="1:7" x14ac:dyDescent="0.2">
      <c r="A352" s="74"/>
      <c r="B352" s="77"/>
      <c r="C352" s="42"/>
      <c r="D352" s="42"/>
      <c r="E352" s="42"/>
      <c r="F352" s="42"/>
      <c r="G352" s="42"/>
    </row>
    <row r="353" spans="1:7" x14ac:dyDescent="0.2">
      <c r="A353" s="74"/>
      <c r="B353" s="77"/>
      <c r="C353" s="42"/>
      <c r="D353" s="42"/>
      <c r="E353" s="42"/>
      <c r="F353" s="42"/>
      <c r="G353" s="42"/>
    </row>
    <row r="354" spans="1:7" x14ac:dyDescent="0.2">
      <c r="A354" s="74"/>
      <c r="B354" s="77"/>
      <c r="C354" s="42"/>
      <c r="D354" s="42"/>
      <c r="E354" s="42"/>
      <c r="F354" s="42"/>
      <c r="G354" s="42"/>
    </row>
    <row r="355" spans="1:7" x14ac:dyDescent="0.2">
      <c r="A355" s="74"/>
      <c r="B355" s="77"/>
      <c r="C355" s="42"/>
      <c r="D355" s="42"/>
      <c r="E355" s="42"/>
      <c r="F355" s="42"/>
      <c r="G355" s="42"/>
    </row>
    <row r="356" spans="1:7" x14ac:dyDescent="0.2">
      <c r="A356" s="74"/>
      <c r="B356" s="77"/>
      <c r="C356" s="42"/>
      <c r="D356" s="42"/>
      <c r="E356" s="42"/>
      <c r="F356" s="42"/>
      <c r="G356" s="42"/>
    </row>
    <row r="357" spans="1:7" x14ac:dyDescent="0.2">
      <c r="A357" s="74"/>
      <c r="B357" s="77"/>
      <c r="C357" s="42"/>
      <c r="D357" s="42"/>
      <c r="E357" s="42"/>
      <c r="F357" s="42"/>
      <c r="G357" s="42"/>
    </row>
    <row r="358" spans="1:7" x14ac:dyDescent="0.2">
      <c r="A358" s="74"/>
      <c r="B358" s="77"/>
      <c r="C358" s="42"/>
      <c r="D358" s="42"/>
      <c r="E358" s="42"/>
      <c r="F358" s="42"/>
      <c r="G358" s="42"/>
    </row>
    <row r="359" spans="1:7" x14ac:dyDescent="0.2">
      <c r="A359" s="74"/>
      <c r="B359" s="77"/>
      <c r="C359" s="42"/>
      <c r="D359" s="42"/>
      <c r="E359" s="42"/>
      <c r="F359" s="42"/>
      <c r="G359" s="42"/>
    </row>
    <row r="360" spans="1:7" x14ac:dyDescent="0.2">
      <c r="A360" s="74"/>
      <c r="B360" s="77"/>
      <c r="C360" s="42"/>
      <c r="D360" s="42"/>
      <c r="E360" s="42"/>
      <c r="F360" s="42"/>
      <c r="G360" s="42"/>
    </row>
    <row r="361" spans="1:7" x14ac:dyDescent="0.2">
      <c r="A361" s="74"/>
      <c r="B361" s="77"/>
      <c r="C361" s="42"/>
      <c r="D361" s="42"/>
      <c r="E361" s="42"/>
      <c r="F361" s="42"/>
      <c r="G361" s="42"/>
    </row>
    <row r="362" spans="1:7" x14ac:dyDescent="0.2">
      <c r="A362" s="74"/>
      <c r="B362" s="77"/>
      <c r="C362" s="42"/>
      <c r="D362" s="42"/>
      <c r="E362" s="42"/>
      <c r="F362" s="42"/>
      <c r="G362" s="42"/>
    </row>
    <row r="363" spans="1:7" x14ac:dyDescent="0.2">
      <c r="A363" s="74"/>
      <c r="B363" s="77"/>
      <c r="C363" s="42"/>
      <c r="D363" s="42"/>
      <c r="E363" s="42"/>
      <c r="F363" s="42"/>
      <c r="G363" s="42"/>
    </row>
    <row r="364" spans="1:7" x14ac:dyDescent="0.2">
      <c r="A364" s="74"/>
      <c r="B364" s="77"/>
      <c r="C364" s="42"/>
      <c r="D364" s="42"/>
      <c r="E364" s="42"/>
      <c r="F364" s="42"/>
      <c r="G364" s="42"/>
    </row>
    <row r="365" spans="1:7" x14ac:dyDescent="0.2">
      <c r="A365" s="74"/>
      <c r="B365" s="77"/>
      <c r="C365" s="42"/>
      <c r="D365" s="42"/>
      <c r="E365" s="42"/>
      <c r="F365" s="42"/>
      <c r="G365" s="42"/>
    </row>
    <row r="366" spans="1:7" x14ac:dyDescent="0.2">
      <c r="A366" s="74"/>
      <c r="B366" s="77"/>
      <c r="C366" s="42"/>
      <c r="D366" s="42"/>
      <c r="E366" s="42"/>
      <c r="F366" s="42"/>
      <c r="G366" s="42"/>
    </row>
    <row r="367" spans="1:7" x14ac:dyDescent="0.2">
      <c r="A367" s="74"/>
      <c r="B367" s="77"/>
      <c r="C367" s="42"/>
      <c r="D367" s="42"/>
      <c r="E367" s="42"/>
      <c r="F367" s="42"/>
      <c r="G367" s="42"/>
    </row>
    <row r="368" spans="1:7" x14ac:dyDescent="0.2">
      <c r="A368" s="74"/>
      <c r="B368" s="77"/>
      <c r="C368" s="42"/>
      <c r="D368" s="42"/>
      <c r="E368" s="42"/>
      <c r="F368" s="42"/>
      <c r="G368" s="42"/>
    </row>
    <row r="369" spans="1:7" x14ac:dyDescent="0.2">
      <c r="A369" s="74"/>
      <c r="B369" s="77"/>
      <c r="C369" s="42"/>
      <c r="D369" s="42"/>
      <c r="E369" s="42"/>
      <c r="F369" s="42"/>
      <c r="G369" s="42"/>
    </row>
    <row r="370" spans="1:7" x14ac:dyDescent="0.2">
      <c r="A370" s="74"/>
      <c r="B370" s="77"/>
      <c r="C370" s="42"/>
      <c r="D370" s="42"/>
      <c r="E370" s="42"/>
      <c r="F370" s="42"/>
      <c r="G370" s="42"/>
    </row>
    <row r="371" spans="1:7" x14ac:dyDescent="0.2">
      <c r="A371" s="74"/>
      <c r="B371" s="77"/>
      <c r="C371" s="42"/>
      <c r="D371" s="42"/>
      <c r="E371" s="42"/>
      <c r="F371" s="42"/>
      <c r="G371" s="42"/>
    </row>
    <row r="372" spans="1:7" x14ac:dyDescent="0.2">
      <c r="A372" s="74"/>
      <c r="B372" s="77"/>
      <c r="C372" s="42"/>
      <c r="D372" s="42"/>
      <c r="E372" s="42"/>
      <c r="F372" s="42"/>
      <c r="G372" s="42"/>
    </row>
    <row r="373" spans="1:7" x14ac:dyDescent="0.2">
      <c r="A373" s="74"/>
      <c r="B373" s="77"/>
      <c r="C373" s="42"/>
      <c r="D373" s="42"/>
      <c r="E373" s="42"/>
      <c r="F373" s="42"/>
      <c r="G373" s="42"/>
    </row>
    <row r="374" spans="1:7" x14ac:dyDescent="0.2">
      <c r="A374" s="74"/>
      <c r="B374" s="77"/>
      <c r="C374" s="42"/>
      <c r="D374" s="42"/>
      <c r="E374" s="42"/>
      <c r="F374" s="42"/>
      <c r="G374" s="42"/>
    </row>
    <row r="375" spans="1:7" x14ac:dyDescent="0.2">
      <c r="A375" s="74"/>
      <c r="B375" s="77"/>
      <c r="C375" s="42"/>
      <c r="D375" s="42"/>
      <c r="E375" s="42"/>
      <c r="F375" s="42"/>
      <c r="G375" s="42"/>
    </row>
    <row r="376" spans="1:7" x14ac:dyDescent="0.2">
      <c r="A376" s="74"/>
      <c r="B376" s="77"/>
      <c r="C376" s="42"/>
      <c r="D376" s="42"/>
      <c r="E376" s="42"/>
      <c r="F376" s="42"/>
      <c r="G376" s="42"/>
    </row>
    <row r="377" spans="1:7" x14ac:dyDescent="0.2">
      <c r="A377" s="74"/>
      <c r="B377" s="77"/>
      <c r="C377" s="42"/>
      <c r="D377" s="42"/>
      <c r="E377" s="42"/>
      <c r="F377" s="42"/>
      <c r="G377" s="42"/>
    </row>
    <row r="378" spans="1:7" x14ac:dyDescent="0.2">
      <c r="A378" s="74"/>
      <c r="B378" s="77"/>
      <c r="C378" s="42"/>
      <c r="D378" s="42"/>
      <c r="E378" s="42"/>
      <c r="F378" s="42"/>
      <c r="G378" s="42"/>
    </row>
    <row r="379" spans="1:7" x14ac:dyDescent="0.2">
      <c r="A379" s="74"/>
      <c r="B379" s="77"/>
      <c r="C379" s="42"/>
      <c r="D379" s="42"/>
      <c r="E379" s="42"/>
      <c r="F379" s="42"/>
      <c r="G379" s="42"/>
    </row>
    <row r="380" spans="1:7" x14ac:dyDescent="0.2">
      <c r="A380" s="74"/>
      <c r="B380" s="77"/>
      <c r="C380" s="42"/>
      <c r="D380" s="42"/>
      <c r="E380" s="42"/>
      <c r="F380" s="42"/>
      <c r="G380" s="42"/>
    </row>
    <row r="381" spans="1:7" x14ac:dyDescent="0.2">
      <c r="A381" s="74"/>
      <c r="B381" s="77"/>
      <c r="C381" s="42"/>
      <c r="D381" s="42"/>
      <c r="E381" s="42"/>
      <c r="F381" s="42"/>
      <c r="G381" s="42"/>
    </row>
    <row r="382" spans="1:7" x14ac:dyDescent="0.2">
      <c r="A382" s="74"/>
      <c r="B382" s="77"/>
      <c r="C382" s="42"/>
      <c r="D382" s="42"/>
      <c r="E382" s="42"/>
      <c r="F382" s="42"/>
      <c r="G382" s="42"/>
    </row>
    <row r="383" spans="1:7" x14ac:dyDescent="0.2">
      <c r="A383" s="74"/>
      <c r="B383" s="77"/>
      <c r="C383" s="42"/>
      <c r="D383" s="42"/>
      <c r="E383" s="42"/>
      <c r="F383" s="42"/>
      <c r="G383" s="42"/>
    </row>
    <row r="384" spans="1:7" x14ac:dyDescent="0.2">
      <c r="A384" s="74"/>
      <c r="B384" s="77"/>
      <c r="C384" s="42"/>
      <c r="D384" s="42"/>
      <c r="E384" s="42"/>
      <c r="F384" s="42"/>
      <c r="G384" s="42"/>
    </row>
    <row r="385" spans="1:7" x14ac:dyDescent="0.2">
      <c r="A385" s="74"/>
      <c r="B385" s="77"/>
      <c r="C385" s="42"/>
      <c r="D385" s="42"/>
      <c r="E385" s="42"/>
      <c r="F385" s="42"/>
      <c r="G385" s="42"/>
    </row>
    <row r="386" spans="1:7" x14ac:dyDescent="0.2">
      <c r="A386" s="74"/>
      <c r="B386" s="77"/>
      <c r="C386" s="42"/>
      <c r="D386" s="42"/>
      <c r="E386" s="42"/>
      <c r="F386" s="42"/>
      <c r="G386" s="42"/>
    </row>
    <row r="387" spans="1:7" x14ac:dyDescent="0.2">
      <c r="A387" s="74"/>
      <c r="B387" s="77"/>
      <c r="C387" s="42"/>
      <c r="D387" s="42"/>
      <c r="E387" s="42"/>
      <c r="F387" s="42"/>
      <c r="G387" s="42"/>
    </row>
    <row r="388" spans="1:7" x14ac:dyDescent="0.2">
      <c r="A388" s="74"/>
      <c r="B388" s="77"/>
      <c r="C388" s="42"/>
      <c r="D388" s="42"/>
      <c r="E388" s="42"/>
      <c r="F388" s="42"/>
      <c r="G388" s="42"/>
    </row>
    <row r="389" spans="1:7" x14ac:dyDescent="0.2">
      <c r="A389" s="74"/>
      <c r="B389" s="77"/>
      <c r="C389" s="42"/>
      <c r="D389" s="42"/>
      <c r="E389" s="42"/>
      <c r="F389" s="42"/>
      <c r="G389" s="42"/>
    </row>
    <row r="390" spans="1:7" x14ac:dyDescent="0.2">
      <c r="A390" s="74"/>
      <c r="B390" s="77"/>
      <c r="C390" s="42"/>
      <c r="D390" s="42"/>
      <c r="E390" s="42"/>
      <c r="F390" s="42"/>
      <c r="G390" s="42"/>
    </row>
    <row r="391" spans="1:7" x14ac:dyDescent="0.2">
      <c r="A391" s="74"/>
      <c r="B391" s="77"/>
      <c r="C391" s="42"/>
      <c r="D391" s="42"/>
      <c r="E391" s="42"/>
      <c r="F391" s="42"/>
      <c r="G391" s="42"/>
    </row>
    <row r="392" spans="1:7" x14ac:dyDescent="0.2">
      <c r="A392" s="74"/>
      <c r="B392" s="77"/>
      <c r="C392" s="42"/>
      <c r="D392" s="42"/>
      <c r="E392" s="42"/>
      <c r="F392" s="42"/>
      <c r="G392" s="42"/>
    </row>
    <row r="393" spans="1:7" x14ac:dyDescent="0.2">
      <c r="A393" s="74"/>
      <c r="B393" s="77"/>
      <c r="C393" s="42"/>
      <c r="D393" s="42"/>
      <c r="E393" s="42"/>
      <c r="F393" s="42"/>
      <c r="G393" s="42"/>
    </row>
    <row r="394" spans="1:7" x14ac:dyDescent="0.2">
      <c r="A394" s="74"/>
      <c r="B394" s="77"/>
      <c r="C394" s="42"/>
      <c r="D394" s="42"/>
      <c r="E394" s="42"/>
      <c r="F394" s="42"/>
      <c r="G394" s="42"/>
    </row>
    <row r="395" spans="1:7" x14ac:dyDescent="0.2">
      <c r="A395" s="74"/>
      <c r="B395" s="77"/>
      <c r="C395" s="42"/>
      <c r="D395" s="42"/>
      <c r="E395" s="42"/>
      <c r="F395" s="42"/>
      <c r="G395" s="42"/>
    </row>
    <row r="396" spans="1:7" x14ac:dyDescent="0.2">
      <c r="A396" s="74"/>
      <c r="B396" s="77"/>
      <c r="C396" s="42"/>
      <c r="D396" s="42"/>
      <c r="E396" s="42"/>
      <c r="F396" s="42"/>
      <c r="G396" s="42"/>
    </row>
    <row r="397" spans="1:7" x14ac:dyDescent="0.2">
      <c r="A397" s="74"/>
      <c r="B397" s="77"/>
      <c r="C397" s="42"/>
      <c r="D397" s="42"/>
      <c r="E397" s="42"/>
      <c r="F397" s="42"/>
      <c r="G397" s="42"/>
    </row>
    <row r="398" spans="1:7" x14ac:dyDescent="0.2">
      <c r="A398" s="74"/>
      <c r="B398" s="77"/>
      <c r="C398" s="42"/>
      <c r="D398" s="42"/>
      <c r="E398" s="42"/>
      <c r="F398" s="42"/>
      <c r="G398" s="42"/>
    </row>
    <row r="399" spans="1:7" x14ac:dyDescent="0.2">
      <c r="A399" s="74"/>
      <c r="B399" s="77"/>
      <c r="C399" s="42"/>
      <c r="D399" s="42"/>
      <c r="E399" s="42"/>
      <c r="F399" s="42"/>
      <c r="G399" s="42"/>
    </row>
    <row r="400" spans="1:7" x14ac:dyDescent="0.2">
      <c r="A400" s="74"/>
      <c r="B400" s="77"/>
      <c r="C400" s="42"/>
      <c r="D400" s="42"/>
      <c r="E400" s="42"/>
      <c r="F400" s="42"/>
      <c r="G400" s="42"/>
    </row>
    <row r="401" spans="1:7" x14ac:dyDescent="0.2">
      <c r="A401" s="74"/>
      <c r="B401" s="77"/>
      <c r="C401" s="42"/>
      <c r="D401" s="42"/>
      <c r="E401" s="42"/>
      <c r="F401" s="42"/>
      <c r="G401" s="42"/>
    </row>
    <row r="402" spans="1:7" x14ac:dyDescent="0.2">
      <c r="A402" s="74"/>
      <c r="B402" s="77"/>
      <c r="C402" s="42"/>
      <c r="D402" s="42"/>
      <c r="E402" s="42"/>
      <c r="F402" s="42"/>
      <c r="G402" s="42"/>
    </row>
    <row r="403" spans="1:7" x14ac:dyDescent="0.2">
      <c r="A403" s="74"/>
      <c r="B403" s="77"/>
      <c r="C403" s="42"/>
      <c r="D403" s="42"/>
      <c r="E403" s="42"/>
      <c r="F403" s="42"/>
      <c r="G403" s="42"/>
    </row>
    <row r="404" spans="1:7" x14ac:dyDescent="0.2">
      <c r="A404" s="74"/>
      <c r="B404" s="77"/>
      <c r="C404" s="42"/>
      <c r="D404" s="42"/>
      <c r="E404" s="42"/>
      <c r="F404" s="42"/>
      <c r="G404" s="42"/>
    </row>
    <row r="405" spans="1:7" x14ac:dyDescent="0.2">
      <c r="A405" s="74"/>
      <c r="B405" s="77"/>
      <c r="C405" s="42"/>
      <c r="D405" s="42"/>
      <c r="E405" s="42"/>
      <c r="F405" s="42"/>
      <c r="G405" s="42"/>
    </row>
    <row r="406" spans="1:7" x14ac:dyDescent="0.2">
      <c r="A406" s="74"/>
      <c r="B406" s="77"/>
      <c r="C406" s="42"/>
      <c r="D406" s="42"/>
      <c r="E406" s="42"/>
      <c r="F406" s="42"/>
      <c r="G406" s="42"/>
    </row>
    <row r="407" spans="1:7" x14ac:dyDescent="0.2">
      <c r="A407" s="74"/>
      <c r="B407" s="77"/>
      <c r="C407" s="42"/>
      <c r="D407" s="42"/>
      <c r="E407" s="42"/>
      <c r="F407" s="42"/>
      <c r="G407" s="42"/>
    </row>
    <row r="408" spans="1:7" x14ac:dyDescent="0.2">
      <c r="A408" s="74"/>
      <c r="B408" s="77"/>
      <c r="C408" s="42"/>
      <c r="D408" s="42"/>
      <c r="E408" s="42"/>
      <c r="F408" s="42"/>
      <c r="G408" s="42"/>
    </row>
    <row r="409" spans="1:7" x14ac:dyDescent="0.2">
      <c r="A409" s="74"/>
      <c r="B409" s="77"/>
      <c r="C409" s="42"/>
      <c r="D409" s="42"/>
      <c r="E409" s="42"/>
      <c r="F409" s="42"/>
      <c r="G409" s="42"/>
    </row>
    <row r="410" spans="1:7" x14ac:dyDescent="0.2">
      <c r="A410" s="74"/>
      <c r="B410" s="77"/>
      <c r="C410" s="42"/>
      <c r="D410" s="42"/>
      <c r="E410" s="42"/>
      <c r="F410" s="42"/>
      <c r="G410" s="42"/>
    </row>
    <row r="411" spans="1:7" x14ac:dyDescent="0.2">
      <c r="A411" s="74"/>
      <c r="B411" s="77"/>
      <c r="C411" s="42"/>
      <c r="D411" s="42"/>
      <c r="E411" s="42"/>
      <c r="F411" s="42"/>
      <c r="G411" s="42"/>
    </row>
    <row r="412" spans="1:7" x14ac:dyDescent="0.2">
      <c r="A412" s="74"/>
      <c r="B412" s="77"/>
      <c r="C412" s="42"/>
      <c r="D412" s="42"/>
      <c r="E412" s="42"/>
      <c r="F412" s="42"/>
      <c r="G412" s="42"/>
    </row>
    <row r="413" spans="1:7" x14ac:dyDescent="0.2">
      <c r="A413" s="74"/>
      <c r="B413" s="77"/>
      <c r="C413" s="42"/>
      <c r="D413" s="42"/>
      <c r="E413" s="42"/>
      <c r="F413" s="42"/>
      <c r="G413" s="42"/>
    </row>
    <row r="414" spans="1:7" x14ac:dyDescent="0.2">
      <c r="A414" s="74"/>
      <c r="B414" s="77"/>
      <c r="C414" s="42"/>
      <c r="D414" s="42"/>
      <c r="E414" s="42"/>
      <c r="F414" s="42"/>
      <c r="G414" s="42"/>
    </row>
    <row r="415" spans="1:7" x14ac:dyDescent="0.2">
      <c r="A415" s="74"/>
      <c r="B415" s="77"/>
      <c r="C415" s="42"/>
      <c r="D415" s="42"/>
      <c r="E415" s="42"/>
      <c r="F415" s="42"/>
      <c r="G415" s="42"/>
    </row>
    <row r="416" spans="1:7" x14ac:dyDescent="0.2">
      <c r="A416" s="74"/>
      <c r="B416" s="77"/>
      <c r="C416" s="42"/>
      <c r="D416" s="42"/>
      <c r="E416" s="42"/>
      <c r="F416" s="42"/>
      <c r="G416" s="42"/>
    </row>
    <row r="417" spans="1:7" x14ac:dyDescent="0.2">
      <c r="A417" s="74"/>
      <c r="B417" s="77"/>
      <c r="C417" s="42"/>
      <c r="D417" s="42"/>
      <c r="E417" s="42"/>
      <c r="F417" s="42"/>
      <c r="G417" s="42"/>
    </row>
    <row r="418" spans="1:7" x14ac:dyDescent="0.2">
      <c r="A418" s="74"/>
      <c r="B418" s="77"/>
      <c r="C418" s="42"/>
      <c r="D418" s="42"/>
      <c r="E418" s="42"/>
      <c r="F418" s="42"/>
      <c r="G418" s="42"/>
    </row>
    <row r="419" spans="1:7" x14ac:dyDescent="0.2">
      <c r="A419" s="74"/>
      <c r="B419" s="77"/>
      <c r="C419" s="42"/>
      <c r="D419" s="42"/>
      <c r="E419" s="42"/>
      <c r="F419" s="42"/>
      <c r="G419" s="42"/>
    </row>
    <row r="420" spans="1:7" x14ac:dyDescent="0.2">
      <c r="A420" s="74"/>
      <c r="B420" s="77"/>
      <c r="C420" s="42"/>
      <c r="D420" s="42"/>
      <c r="E420" s="42"/>
      <c r="F420" s="42"/>
      <c r="G420" s="42"/>
    </row>
    <row r="421" spans="1:7" x14ac:dyDescent="0.2">
      <c r="A421" s="74"/>
      <c r="B421" s="77"/>
      <c r="C421" s="42"/>
      <c r="D421" s="42"/>
      <c r="E421" s="42"/>
      <c r="F421" s="42"/>
      <c r="G421" s="42"/>
    </row>
    <row r="422" spans="1:7" x14ac:dyDescent="0.2">
      <c r="A422" s="74"/>
      <c r="B422" s="77"/>
      <c r="C422" s="42"/>
      <c r="D422" s="42"/>
      <c r="E422" s="42"/>
      <c r="F422" s="42"/>
      <c r="G422" s="42"/>
    </row>
    <row r="423" spans="1:7" x14ac:dyDescent="0.2">
      <c r="A423" s="74"/>
      <c r="B423" s="77"/>
      <c r="C423" s="42"/>
      <c r="D423" s="42"/>
      <c r="E423" s="42"/>
      <c r="F423" s="42"/>
      <c r="G423" s="42"/>
    </row>
    <row r="424" spans="1:7" x14ac:dyDescent="0.2">
      <c r="A424" s="74"/>
      <c r="B424" s="77"/>
      <c r="C424" s="42"/>
      <c r="D424" s="42"/>
      <c r="E424" s="42"/>
      <c r="F424" s="42"/>
      <c r="G424" s="42"/>
    </row>
    <row r="425" spans="1:7" x14ac:dyDescent="0.2">
      <c r="A425" s="74"/>
      <c r="B425" s="77"/>
      <c r="C425" s="42"/>
      <c r="D425" s="42"/>
      <c r="E425" s="42"/>
      <c r="F425" s="42"/>
      <c r="G425" s="42"/>
    </row>
    <row r="426" spans="1:7" x14ac:dyDescent="0.2">
      <c r="A426" s="74"/>
      <c r="B426" s="77"/>
      <c r="C426" s="42"/>
      <c r="D426" s="42"/>
      <c r="E426" s="42"/>
      <c r="F426" s="42"/>
      <c r="G426" s="42"/>
    </row>
    <row r="427" spans="1:7" x14ac:dyDescent="0.2">
      <c r="A427" s="74"/>
      <c r="B427" s="77"/>
      <c r="C427" s="42"/>
      <c r="D427" s="42"/>
      <c r="E427" s="42"/>
      <c r="F427" s="42"/>
      <c r="G427" s="42"/>
    </row>
    <row r="428" spans="1:7" x14ac:dyDescent="0.2">
      <c r="A428" s="74"/>
      <c r="B428" s="77"/>
      <c r="C428" s="42"/>
      <c r="D428" s="42"/>
      <c r="E428" s="42"/>
      <c r="F428" s="42"/>
      <c r="G428" s="42"/>
    </row>
    <row r="429" spans="1:7" x14ac:dyDescent="0.2">
      <c r="A429" s="74"/>
      <c r="B429" s="77"/>
      <c r="C429" s="42"/>
      <c r="D429" s="42"/>
      <c r="E429" s="42"/>
      <c r="F429" s="42"/>
      <c r="G429" s="42"/>
    </row>
    <row r="430" spans="1:7" x14ac:dyDescent="0.2">
      <c r="A430" s="74"/>
      <c r="B430" s="77"/>
      <c r="C430" s="42"/>
      <c r="D430" s="42"/>
      <c r="E430" s="42"/>
      <c r="F430" s="42"/>
      <c r="G430" s="42"/>
    </row>
    <row r="431" spans="1:7" x14ac:dyDescent="0.2">
      <c r="A431" s="74"/>
      <c r="B431" s="77"/>
      <c r="C431" s="42"/>
      <c r="D431" s="42"/>
      <c r="E431" s="42"/>
      <c r="F431" s="42"/>
      <c r="G431" s="42"/>
    </row>
    <row r="432" spans="1:7" x14ac:dyDescent="0.2">
      <c r="A432" s="74"/>
      <c r="B432" s="77"/>
      <c r="C432" s="42"/>
      <c r="D432" s="42"/>
      <c r="E432" s="42"/>
      <c r="F432" s="42"/>
      <c r="G432" s="42"/>
    </row>
    <row r="433" spans="1:7" x14ac:dyDescent="0.2">
      <c r="A433" s="74"/>
      <c r="B433" s="77"/>
      <c r="C433" s="42"/>
      <c r="D433" s="42"/>
      <c r="E433" s="42"/>
      <c r="F433" s="42"/>
      <c r="G433" s="42"/>
    </row>
    <row r="434" spans="1:7" x14ac:dyDescent="0.2">
      <c r="A434" s="74"/>
      <c r="B434" s="77"/>
      <c r="C434" s="42"/>
      <c r="D434" s="42"/>
      <c r="E434" s="42"/>
      <c r="F434" s="42"/>
      <c r="G434" s="42"/>
    </row>
    <row r="435" spans="1:7" x14ac:dyDescent="0.2">
      <c r="A435" s="74"/>
      <c r="B435" s="77"/>
      <c r="C435" s="42"/>
      <c r="D435" s="42"/>
      <c r="E435" s="42"/>
      <c r="F435" s="42"/>
      <c r="G435" s="42"/>
    </row>
    <row r="436" spans="1:7" x14ac:dyDescent="0.2">
      <c r="A436" s="74"/>
      <c r="B436" s="77"/>
      <c r="C436" s="42"/>
      <c r="D436" s="42"/>
      <c r="E436" s="42"/>
      <c r="F436" s="42"/>
      <c r="G436" s="42"/>
    </row>
    <row r="437" spans="1:7" x14ac:dyDescent="0.2">
      <c r="A437" s="74"/>
      <c r="B437" s="77"/>
      <c r="C437" s="42"/>
      <c r="D437" s="42"/>
      <c r="E437" s="42"/>
      <c r="F437" s="42"/>
      <c r="G437" s="42"/>
    </row>
    <row r="438" spans="1:7" x14ac:dyDescent="0.2">
      <c r="A438" s="74"/>
      <c r="B438" s="77"/>
      <c r="C438" s="42"/>
      <c r="D438" s="42"/>
      <c r="E438" s="42"/>
      <c r="F438" s="42"/>
      <c r="G438" s="42"/>
    </row>
    <row r="439" spans="1:7" x14ac:dyDescent="0.2">
      <c r="A439" s="74"/>
      <c r="B439" s="77"/>
      <c r="C439" s="42"/>
      <c r="D439" s="42"/>
      <c r="E439" s="42"/>
      <c r="F439" s="42"/>
      <c r="G439" s="42"/>
    </row>
    <row r="440" spans="1:7" x14ac:dyDescent="0.2">
      <c r="A440" s="74"/>
      <c r="B440" s="77"/>
      <c r="C440" s="42"/>
      <c r="D440" s="42"/>
      <c r="E440" s="42"/>
      <c r="F440" s="42"/>
      <c r="G440" s="42"/>
    </row>
    <row r="441" spans="1:7" x14ac:dyDescent="0.2">
      <c r="A441" s="74"/>
      <c r="B441" s="77"/>
      <c r="C441" s="42"/>
      <c r="D441" s="42"/>
      <c r="E441" s="42"/>
      <c r="F441" s="42"/>
      <c r="G441" s="42"/>
    </row>
    <row r="442" spans="1:7" x14ac:dyDescent="0.2">
      <c r="A442" s="74"/>
      <c r="B442" s="77"/>
      <c r="C442" s="42"/>
      <c r="D442" s="42"/>
      <c r="E442" s="42"/>
      <c r="F442" s="42"/>
      <c r="G442" s="42"/>
    </row>
    <row r="443" spans="1:7" x14ac:dyDescent="0.2">
      <c r="A443" s="74"/>
      <c r="B443" s="77"/>
      <c r="C443" s="42"/>
      <c r="D443" s="42"/>
      <c r="E443" s="42"/>
      <c r="F443" s="42"/>
      <c r="G443" s="42"/>
    </row>
    <row r="444" spans="1:7" x14ac:dyDescent="0.2">
      <c r="A444" s="74"/>
      <c r="B444" s="77"/>
      <c r="C444" s="42"/>
      <c r="D444" s="42"/>
      <c r="E444" s="42"/>
      <c r="F444" s="42"/>
      <c r="G444" s="42"/>
    </row>
    <row r="445" spans="1:7" x14ac:dyDescent="0.2">
      <c r="A445" s="74"/>
      <c r="B445" s="77"/>
      <c r="C445" s="42"/>
      <c r="D445" s="42"/>
      <c r="E445" s="42"/>
      <c r="F445" s="42"/>
      <c r="G445" s="42"/>
    </row>
    <row r="446" spans="1:7" x14ac:dyDescent="0.2">
      <c r="A446" s="74"/>
      <c r="B446" s="77"/>
      <c r="C446" s="42"/>
      <c r="D446" s="42"/>
      <c r="E446" s="42"/>
      <c r="F446" s="42"/>
      <c r="G446" s="42"/>
    </row>
    <row r="447" spans="1:7" x14ac:dyDescent="0.2">
      <c r="A447" s="74"/>
      <c r="B447" s="77"/>
      <c r="C447" s="42"/>
      <c r="D447" s="42"/>
      <c r="E447" s="42"/>
      <c r="F447" s="42"/>
      <c r="G447" s="42"/>
    </row>
    <row r="448" spans="1:7" x14ac:dyDescent="0.2">
      <c r="A448" s="74"/>
      <c r="B448" s="77"/>
      <c r="C448" s="42"/>
      <c r="D448" s="42"/>
      <c r="E448" s="42"/>
      <c r="F448" s="42"/>
      <c r="G448" s="42"/>
    </row>
    <row r="449" spans="1:7" x14ac:dyDescent="0.2">
      <c r="A449" s="74"/>
      <c r="B449" s="77"/>
      <c r="C449" s="42"/>
      <c r="D449" s="42"/>
      <c r="E449" s="42"/>
      <c r="F449" s="42"/>
      <c r="G449" s="42"/>
    </row>
    <row r="450" spans="1:7" x14ac:dyDescent="0.2">
      <c r="A450" s="74"/>
      <c r="B450" s="77"/>
      <c r="C450" s="42"/>
      <c r="D450" s="42"/>
      <c r="E450" s="42"/>
      <c r="F450" s="42"/>
      <c r="G450" s="42"/>
    </row>
    <row r="451" spans="1:7" x14ac:dyDescent="0.2">
      <c r="A451" s="74"/>
      <c r="B451" s="77"/>
      <c r="C451" s="42"/>
      <c r="D451" s="42"/>
      <c r="E451" s="42"/>
      <c r="F451" s="42"/>
      <c r="G451" s="42"/>
    </row>
    <row r="452" spans="1:7" x14ac:dyDescent="0.2">
      <c r="A452" s="74"/>
      <c r="B452" s="77"/>
      <c r="C452" s="42"/>
      <c r="D452" s="42"/>
      <c r="E452" s="42"/>
      <c r="F452" s="42"/>
      <c r="G452" s="42"/>
    </row>
    <row r="453" spans="1:7" x14ac:dyDescent="0.2">
      <c r="A453" s="74"/>
      <c r="B453" s="77"/>
      <c r="C453" s="42"/>
      <c r="D453" s="42"/>
      <c r="E453" s="42"/>
      <c r="F453" s="42"/>
      <c r="G453" s="42"/>
    </row>
    <row r="454" spans="1:7" x14ac:dyDescent="0.2">
      <c r="A454" s="74"/>
      <c r="B454" s="77"/>
      <c r="C454" s="42"/>
      <c r="D454" s="42"/>
      <c r="E454" s="42"/>
      <c r="F454" s="42"/>
      <c r="G454" s="42"/>
    </row>
    <row r="455" spans="1:7" x14ac:dyDescent="0.2">
      <c r="A455" s="74"/>
      <c r="B455" s="77"/>
      <c r="C455" s="42"/>
      <c r="D455" s="42"/>
      <c r="E455" s="42"/>
      <c r="F455" s="42"/>
      <c r="G455" s="42"/>
    </row>
    <row r="456" spans="1:7" x14ac:dyDescent="0.2">
      <c r="A456" s="74"/>
      <c r="B456" s="77"/>
      <c r="C456" s="42"/>
      <c r="D456" s="42"/>
      <c r="E456" s="42"/>
      <c r="F456" s="42"/>
      <c r="G456" s="42"/>
    </row>
    <row r="457" spans="1:7" x14ac:dyDescent="0.2">
      <c r="A457" s="74"/>
      <c r="B457" s="77"/>
      <c r="C457" s="42"/>
      <c r="D457" s="42"/>
      <c r="E457" s="42"/>
      <c r="F457" s="42"/>
      <c r="G457" s="42"/>
    </row>
    <row r="458" spans="1:7" x14ac:dyDescent="0.2">
      <c r="A458" s="74"/>
      <c r="B458" s="77"/>
      <c r="C458" s="42"/>
      <c r="D458" s="42"/>
      <c r="E458" s="42"/>
      <c r="F458" s="42"/>
      <c r="G458" s="42"/>
    </row>
    <row r="459" spans="1:7" x14ac:dyDescent="0.2">
      <c r="A459" s="74"/>
      <c r="B459" s="77"/>
      <c r="C459" s="42"/>
      <c r="D459" s="42"/>
      <c r="E459" s="42"/>
      <c r="F459" s="42"/>
      <c r="G459" s="42"/>
    </row>
    <row r="460" spans="1:7" x14ac:dyDescent="0.2">
      <c r="A460" s="74"/>
      <c r="B460" s="77"/>
      <c r="C460" s="42"/>
      <c r="D460" s="42"/>
      <c r="E460" s="42"/>
      <c r="F460" s="42"/>
      <c r="G460" s="42"/>
    </row>
    <row r="461" spans="1:7" x14ac:dyDescent="0.2">
      <c r="A461" s="74"/>
      <c r="B461" s="77"/>
      <c r="C461" s="42"/>
      <c r="D461" s="42"/>
      <c r="E461" s="42"/>
      <c r="F461" s="42"/>
      <c r="G461" s="42"/>
    </row>
    <row r="462" spans="1:7" x14ac:dyDescent="0.2">
      <c r="A462" s="74"/>
      <c r="B462" s="77"/>
      <c r="C462" s="42"/>
      <c r="D462" s="42"/>
      <c r="E462" s="42"/>
      <c r="F462" s="42"/>
      <c r="G462" s="42"/>
    </row>
    <row r="463" spans="1:7" x14ac:dyDescent="0.2">
      <c r="A463" s="74"/>
      <c r="B463" s="77"/>
      <c r="C463" s="42"/>
      <c r="D463" s="42"/>
      <c r="E463" s="42"/>
      <c r="F463" s="42"/>
      <c r="G463" s="42"/>
    </row>
    <row r="464" spans="1:7" x14ac:dyDescent="0.2">
      <c r="A464" s="74"/>
      <c r="B464" s="77"/>
      <c r="C464" s="42"/>
      <c r="D464" s="42"/>
      <c r="E464" s="42"/>
      <c r="F464" s="42"/>
      <c r="G464" s="42"/>
    </row>
    <row r="465" spans="1:7" x14ac:dyDescent="0.2">
      <c r="A465" s="74"/>
      <c r="B465" s="77"/>
      <c r="C465" s="42"/>
      <c r="D465" s="42"/>
      <c r="E465" s="42"/>
      <c r="F465" s="42"/>
      <c r="G465" s="42"/>
    </row>
    <row r="466" spans="1:7" x14ac:dyDescent="0.2">
      <c r="A466" s="74"/>
      <c r="B466" s="77"/>
      <c r="C466" s="42"/>
      <c r="D466" s="42"/>
      <c r="E466" s="42"/>
      <c r="F466" s="42"/>
      <c r="G466" s="42"/>
    </row>
    <row r="467" spans="1:7" x14ac:dyDescent="0.2">
      <c r="A467" s="74"/>
      <c r="B467" s="77"/>
      <c r="C467" s="42"/>
      <c r="D467" s="42"/>
      <c r="E467" s="42"/>
      <c r="F467" s="42"/>
      <c r="G467" s="42"/>
    </row>
    <row r="468" spans="1:7" x14ac:dyDescent="0.2">
      <c r="A468" s="74"/>
      <c r="B468" s="77"/>
      <c r="C468" s="42"/>
      <c r="D468" s="42"/>
      <c r="E468" s="42"/>
      <c r="F468" s="42"/>
      <c r="G468" s="42"/>
    </row>
    <row r="469" spans="1:7" x14ac:dyDescent="0.2">
      <c r="A469" s="74"/>
      <c r="B469" s="77"/>
      <c r="C469" s="42"/>
      <c r="D469" s="42"/>
      <c r="E469" s="42"/>
      <c r="F469" s="42"/>
      <c r="G469" s="42"/>
    </row>
    <row r="470" spans="1:7" x14ac:dyDescent="0.2">
      <c r="A470" s="74"/>
      <c r="B470" s="77"/>
      <c r="C470" s="42"/>
      <c r="D470" s="42"/>
      <c r="E470" s="42"/>
      <c r="F470" s="42"/>
      <c r="G470" s="42"/>
    </row>
    <row r="471" spans="1:7" x14ac:dyDescent="0.2">
      <c r="A471" s="74"/>
      <c r="B471" s="77"/>
      <c r="C471" s="42"/>
      <c r="D471" s="42"/>
      <c r="E471" s="42"/>
      <c r="F471" s="42"/>
      <c r="G471" s="42"/>
    </row>
    <row r="472" spans="1:7" x14ac:dyDescent="0.2">
      <c r="A472" s="74"/>
      <c r="B472" s="77"/>
      <c r="C472" s="42"/>
      <c r="D472" s="42"/>
      <c r="E472" s="42"/>
      <c r="F472" s="42"/>
      <c r="G472" s="42"/>
    </row>
    <row r="473" spans="1:7" x14ac:dyDescent="0.2">
      <c r="A473" s="74"/>
      <c r="B473" s="77"/>
      <c r="C473" s="42"/>
      <c r="D473" s="42"/>
      <c r="E473" s="42"/>
      <c r="F473" s="42"/>
      <c r="G473" s="42"/>
    </row>
    <row r="474" spans="1:7" x14ac:dyDescent="0.2">
      <c r="A474" s="74"/>
      <c r="B474" s="77"/>
      <c r="C474" s="42"/>
      <c r="D474" s="42"/>
      <c r="E474" s="42"/>
      <c r="F474" s="42"/>
      <c r="G474" s="42"/>
    </row>
    <row r="475" spans="1:7" x14ac:dyDescent="0.2">
      <c r="A475" s="74"/>
      <c r="B475" s="77"/>
      <c r="C475" s="42"/>
      <c r="D475" s="42"/>
      <c r="E475" s="42"/>
      <c r="F475" s="42"/>
      <c r="G475" s="42"/>
    </row>
    <row r="476" spans="1:7" x14ac:dyDescent="0.2">
      <c r="A476" s="74"/>
      <c r="B476" s="77"/>
      <c r="C476" s="42"/>
      <c r="D476" s="42"/>
      <c r="E476" s="42"/>
      <c r="F476" s="42"/>
      <c r="G476" s="42"/>
    </row>
    <row r="477" spans="1:7" x14ac:dyDescent="0.2">
      <c r="A477" s="74"/>
      <c r="B477" s="77"/>
      <c r="C477" s="42"/>
      <c r="D477" s="42"/>
      <c r="E477" s="42"/>
      <c r="F477" s="42"/>
      <c r="G477" s="42"/>
    </row>
    <row r="478" spans="1:7" x14ac:dyDescent="0.2">
      <c r="A478" s="74"/>
      <c r="B478" s="77"/>
      <c r="C478" s="42"/>
      <c r="D478" s="42"/>
      <c r="E478" s="42"/>
      <c r="F478" s="42"/>
      <c r="G478" s="42"/>
    </row>
    <row r="479" spans="1:7" x14ac:dyDescent="0.2">
      <c r="A479" s="74"/>
      <c r="B479" s="77"/>
      <c r="C479" s="42"/>
      <c r="D479" s="42"/>
      <c r="E479" s="42"/>
      <c r="F479" s="42"/>
      <c r="G479" s="42"/>
    </row>
    <row r="480" spans="1:7" x14ac:dyDescent="0.2">
      <c r="A480" s="74"/>
      <c r="B480" s="77"/>
      <c r="C480" s="42"/>
      <c r="D480" s="42"/>
      <c r="E480" s="42"/>
      <c r="F480" s="42"/>
      <c r="G480" s="42"/>
    </row>
    <row r="481" spans="1:7" x14ac:dyDescent="0.2">
      <c r="A481" s="74"/>
      <c r="B481" s="77"/>
      <c r="C481" s="42"/>
      <c r="D481" s="42"/>
      <c r="E481" s="42"/>
      <c r="F481" s="42"/>
      <c r="G481" s="42"/>
    </row>
    <row r="482" spans="1:7" x14ac:dyDescent="0.2">
      <c r="A482" s="74"/>
      <c r="B482" s="77"/>
      <c r="C482" s="42"/>
      <c r="D482" s="42"/>
      <c r="E482" s="42"/>
      <c r="F482" s="42"/>
      <c r="G482" s="42"/>
    </row>
    <row r="483" spans="1:7" x14ac:dyDescent="0.2">
      <c r="A483" s="74"/>
      <c r="B483" s="77"/>
      <c r="C483" s="42"/>
      <c r="D483" s="42"/>
      <c r="E483" s="42"/>
      <c r="F483" s="42"/>
      <c r="G483" s="42"/>
    </row>
    <row r="484" spans="1:7" x14ac:dyDescent="0.2">
      <c r="A484" s="74"/>
      <c r="B484" s="77"/>
      <c r="C484" s="42"/>
      <c r="D484" s="42"/>
      <c r="E484" s="42"/>
      <c r="F484" s="42"/>
      <c r="G484" s="42"/>
    </row>
    <row r="485" spans="1:7" x14ac:dyDescent="0.2">
      <c r="A485" s="74"/>
      <c r="B485" s="77"/>
      <c r="C485" s="42"/>
      <c r="D485" s="42"/>
      <c r="E485" s="42"/>
      <c r="F485" s="42"/>
      <c r="G485" s="42"/>
    </row>
    <row r="486" spans="1:7" x14ac:dyDescent="0.2">
      <c r="A486" s="74"/>
      <c r="B486" s="77"/>
      <c r="C486" s="42"/>
      <c r="D486" s="42"/>
      <c r="E486" s="42"/>
      <c r="F486" s="42"/>
      <c r="G486" s="42"/>
    </row>
    <row r="487" spans="1:7" x14ac:dyDescent="0.2">
      <c r="A487" s="74"/>
      <c r="B487" s="77"/>
      <c r="C487" s="42"/>
      <c r="D487" s="42"/>
      <c r="E487" s="42"/>
      <c r="F487" s="42"/>
      <c r="G487" s="42"/>
    </row>
    <row r="488" spans="1:7" x14ac:dyDescent="0.2">
      <c r="A488" s="74"/>
      <c r="B488" s="77"/>
      <c r="C488" s="42"/>
      <c r="D488" s="42"/>
      <c r="E488" s="42"/>
      <c r="F488" s="42"/>
      <c r="G488" s="42"/>
    </row>
    <row r="489" spans="1:7" x14ac:dyDescent="0.2">
      <c r="A489" s="74"/>
      <c r="B489" s="77"/>
      <c r="C489" s="42"/>
      <c r="D489" s="42"/>
      <c r="E489" s="42"/>
      <c r="F489" s="42"/>
      <c r="G489" s="42"/>
    </row>
    <row r="490" spans="1:7" x14ac:dyDescent="0.2">
      <c r="A490" s="74"/>
      <c r="B490" s="77"/>
      <c r="C490" s="42"/>
      <c r="D490" s="42"/>
      <c r="E490" s="42"/>
      <c r="F490" s="42"/>
      <c r="G490" s="42"/>
    </row>
    <row r="491" spans="1:7" x14ac:dyDescent="0.2">
      <c r="A491" s="74"/>
      <c r="B491" s="77"/>
      <c r="C491" s="42"/>
      <c r="D491" s="42"/>
      <c r="E491" s="42"/>
      <c r="F491" s="42"/>
      <c r="G491" s="42"/>
    </row>
    <row r="492" spans="1:7" x14ac:dyDescent="0.2">
      <c r="A492" s="74"/>
      <c r="B492" s="77"/>
      <c r="C492" s="42"/>
      <c r="D492" s="42"/>
      <c r="E492" s="42"/>
      <c r="F492" s="42"/>
      <c r="G492" s="42"/>
    </row>
    <row r="493" spans="1:7" x14ac:dyDescent="0.2">
      <c r="A493" s="74"/>
      <c r="B493" s="77"/>
      <c r="C493" s="42"/>
      <c r="D493" s="42"/>
      <c r="E493" s="42"/>
      <c r="F493" s="42"/>
      <c r="G493" s="42"/>
    </row>
    <row r="494" spans="1:7" x14ac:dyDescent="0.2">
      <c r="A494" s="74"/>
      <c r="B494" s="77"/>
      <c r="C494" s="42"/>
      <c r="D494" s="42"/>
      <c r="E494" s="42"/>
      <c r="F494" s="42"/>
      <c r="G494" s="42"/>
    </row>
    <row r="495" spans="1:7" x14ac:dyDescent="0.2">
      <c r="A495" s="74"/>
      <c r="B495" s="77"/>
      <c r="C495" s="42"/>
      <c r="D495" s="42"/>
      <c r="E495" s="42"/>
      <c r="F495" s="42"/>
      <c r="G495" s="42"/>
    </row>
    <row r="496" spans="1:7" x14ac:dyDescent="0.2">
      <c r="A496" s="74"/>
      <c r="B496" s="77"/>
      <c r="C496" s="42"/>
      <c r="D496" s="42"/>
      <c r="E496" s="42"/>
      <c r="F496" s="42"/>
      <c r="G496" s="42"/>
    </row>
    <row r="497" spans="1:7" x14ac:dyDescent="0.2">
      <c r="A497" s="74"/>
      <c r="B497" s="77"/>
      <c r="C497" s="42"/>
      <c r="D497" s="42"/>
      <c r="E497" s="42"/>
      <c r="F497" s="42"/>
      <c r="G497" s="42"/>
    </row>
    <row r="498" spans="1:7" x14ac:dyDescent="0.2">
      <c r="A498" s="74"/>
      <c r="B498" s="77"/>
      <c r="C498" s="42"/>
      <c r="D498" s="42"/>
      <c r="E498" s="42"/>
      <c r="F498" s="42"/>
      <c r="G498" s="42"/>
    </row>
    <row r="499" spans="1:7" x14ac:dyDescent="0.2">
      <c r="A499" s="74"/>
      <c r="B499" s="77"/>
      <c r="C499" s="42"/>
      <c r="D499" s="42"/>
      <c r="E499" s="42"/>
      <c r="F499" s="42"/>
      <c r="G499" s="42"/>
    </row>
    <row r="500" spans="1:7" x14ac:dyDescent="0.2">
      <c r="A500" s="74"/>
      <c r="B500" s="77"/>
      <c r="C500" s="42"/>
      <c r="D500" s="42"/>
      <c r="E500" s="42"/>
      <c r="F500" s="42"/>
      <c r="G500" s="42"/>
    </row>
    <row r="501" spans="1:7" x14ac:dyDescent="0.2">
      <c r="A501" s="74"/>
      <c r="B501" s="77"/>
      <c r="C501" s="42"/>
      <c r="D501" s="42"/>
      <c r="E501" s="42"/>
      <c r="F501" s="42"/>
      <c r="G501" s="42"/>
    </row>
    <row r="502" spans="1:7" x14ac:dyDescent="0.2">
      <c r="A502" s="74"/>
      <c r="B502" s="77"/>
      <c r="C502" s="42"/>
      <c r="D502" s="42"/>
      <c r="E502" s="42"/>
      <c r="F502" s="42"/>
      <c r="G502" s="42"/>
    </row>
    <row r="503" spans="1:7" x14ac:dyDescent="0.2">
      <c r="A503" s="74"/>
      <c r="B503" s="77"/>
      <c r="C503" s="42"/>
      <c r="D503" s="42"/>
      <c r="E503" s="42"/>
      <c r="F503" s="42"/>
      <c r="G503" s="42"/>
    </row>
    <row r="504" spans="1:7" x14ac:dyDescent="0.2">
      <c r="A504" s="74"/>
      <c r="B504" s="77"/>
      <c r="C504" s="42"/>
      <c r="D504" s="42"/>
      <c r="E504" s="42"/>
      <c r="F504" s="42"/>
      <c r="G504" s="42"/>
    </row>
    <row r="505" spans="1:7" x14ac:dyDescent="0.2">
      <c r="A505" s="74"/>
      <c r="B505" s="77"/>
      <c r="C505" s="42"/>
      <c r="D505" s="42"/>
      <c r="E505" s="42"/>
      <c r="F505" s="42"/>
      <c r="G505" s="42"/>
    </row>
    <row r="506" spans="1:7" x14ac:dyDescent="0.2">
      <c r="A506" s="74"/>
      <c r="B506" s="77"/>
      <c r="C506" s="42"/>
      <c r="D506" s="42"/>
      <c r="E506" s="42"/>
      <c r="F506" s="42"/>
      <c r="G506" s="42"/>
    </row>
    <row r="507" spans="1:7" x14ac:dyDescent="0.2">
      <c r="A507" s="74"/>
      <c r="B507" s="77"/>
      <c r="C507" s="42"/>
      <c r="D507" s="42"/>
      <c r="E507" s="42"/>
      <c r="F507" s="42"/>
      <c r="G507" s="42"/>
    </row>
    <row r="508" spans="1:7" x14ac:dyDescent="0.2">
      <c r="A508" s="74"/>
      <c r="B508" s="77"/>
      <c r="C508" s="42"/>
      <c r="D508" s="42"/>
      <c r="E508" s="42"/>
      <c r="F508" s="42"/>
      <c r="G508" s="42"/>
    </row>
    <row r="509" spans="1:7" x14ac:dyDescent="0.2">
      <c r="A509" s="74"/>
      <c r="B509" s="77"/>
      <c r="C509" s="42"/>
      <c r="D509" s="42"/>
      <c r="E509" s="42"/>
      <c r="F509" s="42"/>
      <c r="G509" s="42"/>
    </row>
    <row r="510" spans="1:7" x14ac:dyDescent="0.2">
      <c r="A510" s="74"/>
      <c r="B510" s="77"/>
      <c r="C510" s="42"/>
      <c r="D510" s="42"/>
      <c r="E510" s="42"/>
      <c r="F510" s="42"/>
      <c r="G510" s="42"/>
    </row>
    <row r="511" spans="1:7" x14ac:dyDescent="0.2">
      <c r="A511" s="74"/>
      <c r="B511" s="77"/>
      <c r="C511" s="42"/>
      <c r="D511" s="42"/>
      <c r="E511" s="42"/>
      <c r="F511" s="42"/>
      <c r="G511" s="42"/>
    </row>
    <row r="512" spans="1:7" x14ac:dyDescent="0.2">
      <c r="A512" s="74"/>
      <c r="B512" s="77"/>
      <c r="C512" s="42"/>
      <c r="D512" s="42"/>
      <c r="E512" s="42"/>
      <c r="F512" s="42"/>
      <c r="G512" s="42"/>
    </row>
    <row r="513" spans="1:7" x14ac:dyDescent="0.2">
      <c r="A513" s="74"/>
      <c r="B513" s="77"/>
      <c r="C513" s="42"/>
      <c r="D513" s="42"/>
      <c r="E513" s="42"/>
      <c r="F513" s="42"/>
      <c r="G513" s="42"/>
    </row>
    <row r="514" spans="1:7" x14ac:dyDescent="0.2">
      <c r="A514" s="74"/>
      <c r="B514" s="77"/>
      <c r="C514" s="42"/>
      <c r="D514" s="42"/>
      <c r="E514" s="42"/>
      <c r="F514" s="42"/>
      <c r="G514" s="42"/>
    </row>
    <row r="515" spans="1:7" x14ac:dyDescent="0.2">
      <c r="A515" s="74"/>
      <c r="B515" s="77"/>
      <c r="C515" s="42"/>
      <c r="D515" s="42"/>
      <c r="E515" s="42"/>
      <c r="F515" s="42"/>
      <c r="G515" s="42"/>
    </row>
    <row r="516" spans="1:7" x14ac:dyDescent="0.2">
      <c r="A516" s="74"/>
      <c r="B516" s="77"/>
      <c r="C516" s="42"/>
      <c r="D516" s="42"/>
      <c r="E516" s="42"/>
      <c r="F516" s="42"/>
      <c r="G516" s="42"/>
    </row>
    <row r="517" spans="1:7" x14ac:dyDescent="0.2">
      <c r="A517" s="74"/>
      <c r="B517" s="77"/>
      <c r="C517" s="42"/>
      <c r="D517" s="42"/>
      <c r="E517" s="42"/>
      <c r="F517" s="42"/>
      <c r="G517" s="42"/>
    </row>
    <row r="518" spans="1:7" x14ac:dyDescent="0.2">
      <c r="A518" s="74"/>
      <c r="B518" s="77"/>
      <c r="C518" s="42"/>
      <c r="D518" s="42"/>
      <c r="E518" s="42"/>
      <c r="F518" s="42"/>
      <c r="G518" s="42"/>
    </row>
    <row r="519" spans="1:7" x14ac:dyDescent="0.2">
      <c r="A519" s="74"/>
      <c r="B519" s="77"/>
      <c r="C519" s="42"/>
      <c r="D519" s="42"/>
      <c r="E519" s="42"/>
      <c r="F519" s="42"/>
      <c r="G519" s="42"/>
    </row>
    <row r="520" spans="1:7" x14ac:dyDescent="0.2">
      <c r="A520" s="74"/>
      <c r="B520" s="77"/>
      <c r="C520" s="42"/>
      <c r="D520" s="42"/>
      <c r="E520" s="42"/>
      <c r="F520" s="42"/>
      <c r="G520" s="42"/>
    </row>
    <row r="521" spans="1:7" x14ac:dyDescent="0.2">
      <c r="A521" s="74"/>
      <c r="B521" s="77"/>
      <c r="C521" s="42"/>
      <c r="D521" s="42"/>
      <c r="E521" s="42"/>
      <c r="F521" s="42"/>
      <c r="G521" s="42"/>
    </row>
    <row r="522" spans="1:7" x14ac:dyDescent="0.2">
      <c r="A522" s="74"/>
      <c r="B522" s="77"/>
      <c r="C522" s="42"/>
      <c r="D522" s="42"/>
      <c r="E522" s="42"/>
      <c r="F522" s="42"/>
      <c r="G522" s="42"/>
    </row>
    <row r="523" spans="1:7" x14ac:dyDescent="0.2">
      <c r="A523" s="74"/>
      <c r="B523" s="77"/>
      <c r="C523" s="42"/>
      <c r="D523" s="42"/>
      <c r="E523" s="42"/>
      <c r="F523" s="42"/>
      <c r="G523" s="42"/>
    </row>
    <row r="524" spans="1:7" x14ac:dyDescent="0.2">
      <c r="A524" s="74"/>
      <c r="B524" s="77"/>
      <c r="C524" s="42"/>
      <c r="D524" s="42"/>
      <c r="E524" s="42"/>
      <c r="F524" s="42"/>
      <c r="G524" s="42"/>
    </row>
    <row r="525" spans="1:7" x14ac:dyDescent="0.2">
      <c r="A525" s="74"/>
      <c r="B525" s="77"/>
      <c r="C525" s="42"/>
      <c r="D525" s="42"/>
      <c r="E525" s="42"/>
      <c r="F525" s="42"/>
      <c r="G525" s="42"/>
    </row>
  </sheetData>
  <mergeCells count="4">
    <mergeCell ref="A203:B203"/>
    <mergeCell ref="A1:G1"/>
    <mergeCell ref="A2:G2"/>
    <mergeCell ref="K2:O2"/>
  </mergeCells>
  <pageMargins left="0.25" right="0.25" top="0.75" bottom="0.75" header="0.3" footer="0.3"/>
  <pageSetup paperSize="9" scale="90" firstPageNumber="3" orientation="landscape" useFirstPageNumber="1" verticalDpi="300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Nada</cp:lastModifiedBy>
  <cp:lastPrinted>2022-12-14T12:04:21Z</cp:lastPrinted>
  <dcterms:created xsi:type="dcterms:W3CDTF">2022-08-12T12:51:27Z</dcterms:created>
  <dcterms:modified xsi:type="dcterms:W3CDTF">2022-12-14T12:07:53Z</dcterms:modified>
</cp:coreProperties>
</file>